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mc:AlternateContent xmlns:mc="http://schemas.openxmlformats.org/markup-compatibility/2006">
    <mc:Choice Requires="x15">
      <x15ac:absPath xmlns:x15ac="http://schemas.microsoft.com/office/spreadsheetml/2010/11/ac" url="U:\P(D)\RBC implementation\Website\20240701 updates\20250319 returns\"/>
    </mc:Choice>
  </mc:AlternateContent>
  <xr:revisionPtr revIDLastSave="0" documentId="13_ncr:1_{692BECCA-B17D-4C70-A4C7-7DAB8B298C9C}" xr6:coauthVersionLast="47" xr6:coauthVersionMax="47" xr10:uidLastSave="{00000000-0000-0000-0000-000000000000}"/>
  <bookViews>
    <workbookView xWindow="28680" yWindow="-120" windowWidth="29040" windowHeight="15840" tabRatio="856" xr2:uid="{00000000-000D-0000-FFFF-FFFF00000000}"/>
  </bookViews>
  <sheets>
    <sheet name="AML.COMLRO" sheetId="10" r:id="rId1"/>
    <sheet name="AML.Policy Control" sheetId="11" r:id="rId2"/>
    <sheet name="AML.Reasons" sheetId="12" r:id="rId3"/>
    <sheet name="AML.Breaches" sheetId="13" r:id="rId4"/>
    <sheet name="AML.NB.EDD" sheetId="14" r:id="rId5"/>
    <sheet name="AML.IF.PEP" sheetId="15" r:id="rId6"/>
    <sheet name="AML.IF.Segment" sheetId="16" r:id="rId7"/>
    <sheet name="AML.Loan" sheetId="17" r:id="rId8"/>
    <sheet name="AML.CrossBorder" sheetId="18" r:id="rId9"/>
    <sheet name="AML.General" sheetId="19" r:id="rId10"/>
    <sheet name="Dropdown" sheetId="20" state="hidden" r:id="rId11"/>
  </sheets>
  <definedNames>
    <definedName name="_AMLGeneral_Q4">OFFSET(Dropdown!$C$2,0,0,COUNTIFS(Dropdown!$C$2:$C$8,"&lt;&gt;"&amp;"N/A"),1)</definedName>
    <definedName name="_AMLGeneral_Q5">OFFSET(Dropdown!$C$11,0,0,COUNTIFS(Dropdown!$C$11:$C$14,"&lt;&gt;"&amp;"N/A"),1)</definedName>
    <definedName name="_AtRisk_SimSetting_AutomaticallyGenerateReports" hidden="1">FALSE</definedName>
    <definedName name="_AtRisk_SimSetting_AutomaticResultsDisplayMode" hidden="1">2</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1</definedName>
    <definedName name="_AtRisk_SimSetting_StdRecalcWithoutRiskStatic" hidden="1">0</definedName>
    <definedName name="_AtRisk_SimSetting_StdRecalcWithoutRiskStaticPercentile" hidden="1">0.5</definedName>
    <definedName name="_Order1" hidden="1">255</definedName>
    <definedName name="_Order2" hidden="1">255</definedName>
    <definedName name="a" hidden="1">1*COS(#REF!)+0</definedName>
    <definedName name="aaa" hidden="1">1*COS(#REF!)+0</definedName>
    <definedName name="aaaa" hidden="1">1*SIN(#REF!)+0+0*COS(#REF!)</definedName>
    <definedName name="ab" hidden="1">1*COS([0]!xcir0)+0</definedName>
    <definedName name="AML.Breaches_End_Row_0" localSheetId="3">AML.Breaches!$B$25</definedName>
    <definedName name="AML.Breaches_End_Row_1" localSheetId="3">AML.Breaches!$B$41</definedName>
    <definedName name="AML.Breaches_Start_Row_0" localSheetId="3">AML.Breaches!$B$15</definedName>
    <definedName name="AML.Breaches_Start_Row_1" localSheetId="3">AML.Breaches!$B$31</definedName>
    <definedName name="AML.COMLRO_End_Row_0" localSheetId="0">AML.COMLRO!$A$17</definedName>
    <definedName name="AML.COMLRO_End_Row_1" localSheetId="0">AML.COMLRO!$A$27</definedName>
    <definedName name="AML.COMLRO_Start_Row_0" localSheetId="0">AML.COMLRO!$A$12</definedName>
    <definedName name="AML.COMLRO_Start_Row_1" localSheetId="0">AML.COMLRO!$A$22</definedName>
    <definedName name="anscount" hidden="1">1</definedName>
    <definedName name="BUSINESS_TYPE_COLUMNS">#REF!</definedName>
    <definedName name="BUSS_TYPE_COLUMNS">#REF!</definedName>
    <definedName name="BUSS_TYPE_LISTS">#REF!</definedName>
    <definedName name="CIS_Nature">"Look through,Mandate,No look through"</definedName>
    <definedName name="DEV_MODE">#REF!</definedName>
    <definedName name="FinancialMonth">#REF!</definedName>
    <definedName name="FinancialYear">#REF!</definedName>
    <definedName name="FORMULA_COLOR">#REF!</definedName>
    <definedName name="FORMULA_COLOR_SAMPLE">#REF!</definedName>
    <definedName name="INSURANCE_HEAD">#REF!</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41526.5625694444</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Name" hidden="1">1*COS(#REF!)+0</definedName>
    <definedName name="Name1" hidden="1">1*SIN(#REF!)+0+0*COS(#REF!)</definedName>
    <definedName name="Namecheck11a">OFFSET(#REF!,0,0,COUNT(#REF!),1)</definedName>
    <definedName name="Namecheck11b">OFFSET(#REF!,0,0,COUNT(#REF!),1)</definedName>
    <definedName name="Pal_Workbook_GUID" hidden="1">"H4BENY82GWG9Y7RVNUQZ59UC"</definedName>
    <definedName name="Q13__" hidden="1">1*COS(#REF!)+0</definedName>
    <definedName name="QDAP_Full_Columns">#REF!</definedName>
    <definedName name="QDAP_ON_OFF">#REF!</definedName>
    <definedName name="QDAP_WORKSHEETS">#REF!</definedName>
    <definedName name="ReportMonth">#REF!</definedName>
    <definedName name="ReportYearEndDate">#REF!</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2</definedName>
    <definedName name="RiskUpdateDisplay" hidden="1">FALSE</definedName>
    <definedName name="RiskUseDifferentSeedForEachSim" hidden="1">FALSE</definedName>
    <definedName name="RiskUseFixedSeed" hidden="1">FALSE</definedName>
    <definedName name="RiskUseMultipleCPUs" hidden="1">TRUE</definedName>
    <definedName name="RULD_AMLCOMLRO_D1212D16D22D26">AML.COMLRO!$D$12:$D$16,AML.COMLRO!$D$22:$D$26</definedName>
    <definedName name="RULE_AMLBreaches_B15E24">AML.Breaches!$B$15:$E$24</definedName>
    <definedName name="RULE_AMLBreaches_B31E40">AML.Breaches!$B$31:$E$40</definedName>
    <definedName name="RULE_AMLBreaches_B47">AML.Breaches!$B$47</definedName>
    <definedName name="RULE_AMLBreaches_B48">AML.Breaches!$B$48</definedName>
    <definedName name="RULE_AMLBreaches_B49">AML.Breaches!$B$49</definedName>
    <definedName name="RULE_AMLBreaches_B50">AML.Breaches!$B$50</definedName>
    <definedName name="RULE_AMLCOMLRO_B36B37">AML.COMLRO!$B$36:$B$37</definedName>
    <definedName name="RULE_AMLCOMLRO_E12E16E22E26">AML.COMLRO!$E$12:$E$16,AML.COMLRO!$E$22:$E$26</definedName>
    <definedName name="RULE_AMLCOMLRO_J12J16">AML.COMLRO!$J$12:$J$16</definedName>
    <definedName name="RULE_AMLCOMLRO_J22J26">AML.COMLRO!$J$22:$J$26</definedName>
    <definedName name="ShowImportantInformation" hidden="1">"yes"</definedName>
    <definedName name="SP" hidden="1">"APN-OWP"</definedName>
    <definedName name="UNLOCK_COLOR">#REF!</definedName>
    <definedName name="UNLOCK_COLOR_SAMPLE">#REF!</definedName>
    <definedName name="UNLOCK_DATECOLOR">#REF!</definedName>
    <definedName name="UNLOCK_DateCOLOR_SAMPLE">#REF!</definedName>
    <definedName name="UNLOCK_TEXT_GREYCOLOR">#REF!</definedName>
    <definedName name="UNLOCK_TEXTCOLOR">#REF!</definedName>
    <definedName name="UNLOCK_TextCOLOR_SAMPLE">#REF!</definedName>
    <definedName name="UNLOCK_TITLE_COLOR">#REF!</definedName>
    <definedName name="UNLOCK_TITLE_TEXTCOLOR">#REF!</definedName>
    <definedName name="utilo.version" hidden="1">3</definedName>
    <definedName name="ValuationDay">#REF!</definedName>
    <definedName name="ValuationYear">#REF!</definedName>
    <definedName name="version2" hidden="1">1*COS(#REF!)+0</definedName>
    <definedName name="version3" hidden="1">1*SIN(#REF!)+0+0*COS(#REF!)</definedName>
    <definedName name="WorkbookProtected">FALSE</definedName>
    <definedName name="X"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xcir0" hidden="1">-3.14159265358979+(ROW(OFFSET(#REF!,0,0,500,1))-1)*0.0125915537218028</definedName>
    <definedName name="ycir2" hidden="1">1*COS(#REF!)+0</definedName>
    <definedName name="year_end">#REF!</definedName>
    <definedName name="yycir3" hidden="1">1*SIN(#REF!)+0+0*COS(#REF!)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4" i="20" l="1"/>
  <c r="B13" i="20"/>
  <c r="B12" i="20"/>
  <c r="B11" i="20"/>
  <c r="B8" i="20"/>
  <c r="B7" i="20"/>
  <c r="B6" i="20"/>
  <c r="B5" i="20"/>
  <c r="B4" i="20"/>
  <c r="B3" i="20"/>
  <c r="B2" i="20"/>
  <c r="C19" i="12"/>
  <c r="C14" i="20" l="1"/>
  <c r="C4" i="20"/>
  <c r="C8" i="20"/>
  <c r="C13" i="20"/>
  <c r="C5" i="20"/>
  <c r="C6" i="20"/>
  <c r="C7" i="20"/>
  <c r="C11" i="20"/>
  <c r="C2" i="20"/>
  <c r="C12" i="20"/>
  <c r="C3" i="20"/>
  <c r="B46" i="19" l="1"/>
  <c r="B45" i="19"/>
  <c r="B44" i="19"/>
  <c r="B43" i="19"/>
  <c r="B42" i="19"/>
  <c r="B41" i="19"/>
  <c r="B40" i="19"/>
  <c r="B39" i="19"/>
  <c r="B38" i="19"/>
  <c r="B37" i="19"/>
  <c r="C28" i="18"/>
  <c r="E25" i="18"/>
  <c r="D25" i="18"/>
  <c r="C25" i="18"/>
  <c r="E12" i="18"/>
  <c r="D12" i="18"/>
  <c r="C12" i="18"/>
  <c r="C31" i="17"/>
  <c r="F28" i="17"/>
  <c r="E28" i="17"/>
  <c r="D28" i="17"/>
  <c r="C28" i="17"/>
  <c r="N15" i="17"/>
  <c r="M15" i="17"/>
  <c r="L15" i="17"/>
  <c r="K15" i="17"/>
  <c r="J15" i="17"/>
  <c r="I15" i="17"/>
  <c r="H15" i="17"/>
  <c r="G15" i="17"/>
  <c r="F15" i="17"/>
  <c r="E15" i="17"/>
  <c r="D15" i="17"/>
  <c r="C15" i="17"/>
  <c r="Q14" i="17"/>
  <c r="P14" i="17"/>
  <c r="O14" i="17"/>
  <c r="Q13" i="17"/>
  <c r="P13" i="17"/>
  <c r="O13" i="17"/>
  <c r="Q12" i="17"/>
  <c r="P12" i="17"/>
  <c r="O12" i="17"/>
  <c r="Q11" i="17"/>
  <c r="P11" i="17"/>
  <c r="O11" i="17"/>
  <c r="C25" i="16"/>
  <c r="Q19" i="16"/>
  <c r="Q22" i="16" s="1"/>
  <c r="Q24" i="16" s="1"/>
  <c r="P19" i="16"/>
  <c r="P22" i="16" s="1"/>
  <c r="P24" i="16" s="1"/>
  <c r="O19" i="16"/>
  <c r="O22" i="16" s="1"/>
  <c r="O24" i="16" s="1"/>
  <c r="N19" i="16"/>
  <c r="N22" i="16" s="1"/>
  <c r="N24" i="16" s="1"/>
  <c r="M19" i="16"/>
  <c r="M22" i="16" s="1"/>
  <c r="M24" i="16" s="1"/>
  <c r="L19" i="16"/>
  <c r="L22" i="16" s="1"/>
  <c r="L24" i="16" s="1"/>
  <c r="K19" i="16"/>
  <c r="K22" i="16" s="1"/>
  <c r="K24" i="16" s="1"/>
  <c r="J19" i="16"/>
  <c r="J22" i="16" s="1"/>
  <c r="J24" i="16" s="1"/>
  <c r="I19" i="16"/>
  <c r="I22" i="16" s="1"/>
  <c r="I24" i="16" s="1"/>
  <c r="H19" i="16"/>
  <c r="H22" i="16" s="1"/>
  <c r="H24" i="16" s="1"/>
  <c r="G19" i="16"/>
  <c r="G22" i="16" s="1"/>
  <c r="G24" i="16" s="1"/>
  <c r="F19" i="16"/>
  <c r="F22" i="16" s="1"/>
  <c r="F24" i="16" s="1"/>
  <c r="E19" i="16"/>
  <c r="E22" i="16" s="1"/>
  <c r="E24" i="16" s="1"/>
  <c r="D19" i="16"/>
  <c r="D22" i="16" s="1"/>
  <c r="D24" i="16" s="1"/>
  <c r="C19" i="16"/>
  <c r="C22" i="16" s="1"/>
  <c r="C24" i="16" s="1"/>
  <c r="C26" i="15"/>
  <c r="AF20" i="15"/>
  <c r="AF23" i="15" s="1"/>
  <c r="AF25" i="15" s="1"/>
  <c r="AE20" i="15"/>
  <c r="AE23" i="15" s="1"/>
  <c r="AE25" i="15" s="1"/>
  <c r="AD20" i="15"/>
  <c r="AD23" i="15" s="1"/>
  <c r="AD25" i="15" s="1"/>
  <c r="AC20" i="15"/>
  <c r="AC23" i="15" s="1"/>
  <c r="AC25" i="15" s="1"/>
  <c r="AB20" i="15"/>
  <c r="AB23" i="15" s="1"/>
  <c r="AB25" i="15" s="1"/>
  <c r="AA20" i="15"/>
  <c r="AA23" i="15" s="1"/>
  <c r="AA25" i="15" s="1"/>
  <c r="Z20" i="15"/>
  <c r="Z23" i="15" s="1"/>
  <c r="Z25" i="15" s="1"/>
  <c r="Y20" i="15"/>
  <c r="Y23" i="15" s="1"/>
  <c r="Y25" i="15" s="1"/>
  <c r="X20" i="15"/>
  <c r="X23" i="15" s="1"/>
  <c r="X25" i="15" s="1"/>
  <c r="W20" i="15"/>
  <c r="W23" i="15" s="1"/>
  <c r="W25" i="15" s="1"/>
  <c r="V20" i="15"/>
  <c r="V23" i="15" s="1"/>
  <c r="V25" i="15" s="1"/>
  <c r="U20" i="15"/>
  <c r="U23" i="15" s="1"/>
  <c r="U25" i="15" s="1"/>
  <c r="T20" i="15"/>
  <c r="T23" i="15" s="1"/>
  <c r="T25" i="15" s="1"/>
  <c r="S20" i="15"/>
  <c r="S23" i="15" s="1"/>
  <c r="S25" i="15" s="1"/>
  <c r="R20" i="15"/>
  <c r="R23" i="15" s="1"/>
  <c r="R25" i="15" s="1"/>
  <c r="Q20" i="15"/>
  <c r="Q23" i="15" s="1"/>
  <c r="Q25" i="15" s="1"/>
  <c r="P20" i="15"/>
  <c r="P23" i="15" s="1"/>
  <c r="P25" i="15" s="1"/>
  <c r="O20" i="15"/>
  <c r="O23" i="15" s="1"/>
  <c r="O25" i="15" s="1"/>
  <c r="N20" i="15"/>
  <c r="N23" i="15" s="1"/>
  <c r="N25" i="15" s="1"/>
  <c r="M20" i="15"/>
  <c r="M23" i="15" s="1"/>
  <c r="M25" i="15" s="1"/>
  <c r="L20" i="15"/>
  <c r="L23" i="15" s="1"/>
  <c r="L25" i="15" s="1"/>
  <c r="K20" i="15"/>
  <c r="K23" i="15" s="1"/>
  <c r="K25" i="15" s="1"/>
  <c r="J20" i="15"/>
  <c r="J23" i="15" s="1"/>
  <c r="J25" i="15" s="1"/>
  <c r="I20" i="15"/>
  <c r="I23" i="15" s="1"/>
  <c r="I25" i="15" s="1"/>
  <c r="H20" i="15"/>
  <c r="H23" i="15" s="1"/>
  <c r="H25" i="15" s="1"/>
  <c r="G20" i="15"/>
  <c r="G23" i="15" s="1"/>
  <c r="G25" i="15" s="1"/>
  <c r="F20" i="15"/>
  <c r="F23" i="15" s="1"/>
  <c r="F25" i="15" s="1"/>
  <c r="E20" i="15"/>
  <c r="E23" i="15" s="1"/>
  <c r="E25" i="15" s="1"/>
  <c r="D20" i="15"/>
  <c r="D23" i="15" s="1"/>
  <c r="D25" i="15" s="1"/>
  <c r="C20" i="15"/>
  <c r="C23" i="15" s="1"/>
  <c r="C25" i="15" s="1"/>
  <c r="H15" i="14"/>
  <c r="B23" i="14" s="1"/>
  <c r="G15" i="14"/>
  <c r="F15" i="14"/>
  <c r="E15" i="14"/>
  <c r="D15" i="14"/>
  <c r="C15" i="14"/>
  <c r="B48" i="13"/>
  <c r="B50" i="13" s="1" a="1"/>
  <c r="B47" i="13"/>
  <c r="B49" i="13" s="1" a="1"/>
  <c r="B30" i="11"/>
  <c r="B29" i="11"/>
  <c r="B28" i="11"/>
  <c r="B27" i="11"/>
  <c r="B26" i="11"/>
  <c r="B50" i="13" l="1"/>
  <c r="B49" i="13"/>
  <c r="C26" i="18"/>
  <c r="D26" i="18"/>
  <c r="E26" i="18"/>
  <c r="O15" i="17"/>
  <c r="D29" i="17" s="1"/>
  <c r="P15" i="17"/>
  <c r="E29" i="17" s="1"/>
  <c r="Q15" i="17"/>
  <c r="F29" i="17" s="1"/>
  <c r="J16" i="10" l="1"/>
  <c r="J26" i="10"/>
  <c r="J12" i="10"/>
  <c r="J23" i="10"/>
  <c r="J25" i="10"/>
  <c r="J24" i="10"/>
  <c r="J22" i="10"/>
  <c r="J15" i="10"/>
  <c r="J14" i="10"/>
  <c r="J13" i="10"/>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<sst xmlns="http://schemas.openxmlformats.org/spreadsheetml/2006/main" count="469" uniqueCount="226">
  <si>
    <t>Validation</t>
  </si>
  <si>
    <t>Participating Business</t>
  </si>
  <si>
    <t>AML.COMLRO</t>
  </si>
  <si>
    <t>Appointment of Compliance Officer(s) and Money Laundering Reporting Officer(s) pursuant to Chapter 3 of the GL3</t>
  </si>
  <si>
    <t>AML.General</t>
  </si>
  <si>
    <t>AML.Policy Control</t>
  </si>
  <si>
    <t>AML.Reasons</t>
  </si>
  <si>
    <t>Reasons of taking out insurance products with your Company - By Customer Segments</t>
  </si>
  <si>
    <t>AML.Breaches</t>
  </si>
  <si>
    <t>AML.NB.EDD</t>
  </si>
  <si>
    <t>AML.IF.PEP</t>
  </si>
  <si>
    <t>Long Term Direct Inforce Business  - Politically Exposed Persons (PEP)</t>
  </si>
  <si>
    <t>AML.IF.Segment</t>
  </si>
  <si>
    <t>Long Term Direct Inforce Business - By Customer Segments</t>
  </si>
  <si>
    <t>AML.Loan</t>
  </si>
  <si>
    <t>AML.CrossBorder</t>
  </si>
  <si>
    <t>Name of Insurer:</t>
  </si>
  <si>
    <t>Valuation Date:</t>
  </si>
  <si>
    <t>Reporting Period:</t>
  </si>
  <si>
    <t>Column 1</t>
  </si>
  <si>
    <t>Column 2</t>
  </si>
  <si>
    <t>Column 3</t>
  </si>
  <si>
    <t>Column 4</t>
  </si>
  <si>
    <t>Column 5</t>
  </si>
  <si>
    <t>Column 6</t>
  </si>
  <si>
    <t>Column 7</t>
  </si>
  <si>
    <t>Reference</t>
  </si>
  <si>
    <t>Question</t>
  </si>
  <si>
    <t>&lt;AML.COMLRO.Q1&gt;</t>
  </si>
  <si>
    <t>Please provide the following details of all Compliance Officer(s) serving the Company during the Reporting Period in chronological order.</t>
  </si>
  <si>
    <t>Full Name in English</t>
  </si>
  <si>
    <t>Title/Post</t>
  </si>
  <si>
    <t>Contact Number</t>
  </si>
  <si>
    <t>Email Address</t>
  </si>
  <si>
    <t>Effective Date of Appointment 
(DD/MMM/YYYY)</t>
  </si>
  <si>
    <t>Effective Date of Cessation  (if applicable)
(DD/MMM/YYYY)</t>
  </si>
  <si>
    <t>Appointmnt Status as of Valuation Date
(Effective/Ceased)</t>
  </si>
  <si>
    <t>Check Completion</t>
  </si>
  <si>
    <t>&lt;AML.COMLRO.Q2&gt;</t>
  </si>
  <si>
    <t>Please provide the following details of all Money Laundering Reporting Officer(s) serving the Company during the Reporting Period in chronological order.</t>
  </si>
  <si>
    <t>Policies, procedures and controls</t>
  </si>
  <si>
    <t>&lt;AML.Policy Control.Q1&gt;</t>
  </si>
  <si>
    <t>Please briefly describe your Company's definition of High-Net-Worth customers.</t>
  </si>
  <si>
    <t>&lt;AML.Policy Control.Q2&gt;</t>
  </si>
  <si>
    <t>Please state whether your Company has any long term insurance products targeted at High-Net-Worth customers. If yes, please advise the nature of those products (e.g. Traditional Life, Investment-linked, Universal Life etc.)</t>
  </si>
  <si>
    <t>&lt;AML.Policy Control.Q3&gt;</t>
  </si>
  <si>
    <t>Please briefly describe your Company's control measures devised to mitigate the ML/TF risk posed by high frequency of policy loan transactions (e.g. any administrative measures to cap the number of loan requests within a certain period, any restrictions on loan repayment channels, and any transaction monitoring measures, etc.). Additionally, please advise if your Company reported any suspicious transactions connecting to high frequency of policy loan transactions in Reporting Period; if yes, please state the number of reporting figures (in the Reporting Period) to the Joint Financial Intelligence Unit.</t>
  </si>
  <si>
    <t>&lt;AML.Policy Control.Q4&gt;</t>
  </si>
  <si>
    <t>Please advise if your Company places a cap on prepayment of regular premiums of the following products. If yes, please state the maximum amount of such prepayments (e.g. certain number of times of modal premiums); or if no, please state “No cap”.</t>
  </si>
  <si>
    <t>&lt;AML.Policy Control.Q4.a&gt;</t>
  </si>
  <si>
    <t>(a) For Universal Life:</t>
  </si>
  <si>
    <t>&lt;AML.Policy Control.Q4.b&gt;</t>
  </si>
  <si>
    <t>(b) For products with cash value (excluding Universal Life):</t>
  </si>
  <si>
    <t>Check completion - Q1</t>
  </si>
  <si>
    <t>Check completion - Q2</t>
  </si>
  <si>
    <t>Check completion - Q3</t>
  </si>
  <si>
    <t>Check completion - Q4a</t>
  </si>
  <si>
    <t>Check completion - Q4b</t>
  </si>
  <si>
    <t>Customer Segments</t>
  </si>
  <si>
    <t>(1) High-Net-Worth individuals</t>
  </si>
  <si>
    <t>(2) Mainland Visitors</t>
  </si>
  <si>
    <t>(3) Non-local customers 
(excluding Mainland Visitors)</t>
  </si>
  <si>
    <t>&lt;AML.Reasons.Q1&gt;</t>
  </si>
  <si>
    <t>Please indicate if your Company agrees to the following reasons for customers who fall under segment (1) to (3) to take out your Company's respective insurance products:
For the following items, please state "Agree", "Disagree", or "N/A" (in case your Company has no relevant customer segment in the Reporting Period))</t>
  </si>
  <si>
    <t>Wide variety of insurance products</t>
  </si>
  <si>
    <t>Attractive product features</t>
  </si>
  <si>
    <t>Lower premiums costs</t>
  </si>
  <si>
    <t>Better policy returns</t>
  </si>
  <si>
    <t>Higher interest rates</t>
  </si>
  <si>
    <t>Effective legal and regulatory mechanism in Hong Kong</t>
  </si>
  <si>
    <r>
      <t xml:space="preserve">Others, please specify. Input </t>
    </r>
    <r>
      <rPr>
        <b/>
        <sz val="10"/>
        <rFont val="Arial"/>
        <family val="2"/>
      </rPr>
      <t>N/A</t>
    </r>
    <r>
      <rPr>
        <sz val="10"/>
        <rFont val="Arial"/>
        <family val="2"/>
      </rPr>
      <t xml:space="preserve"> if your Company has no further comments.</t>
    </r>
  </si>
  <si>
    <t>Integrity Breaches and breaches of complaince policy(ies)</t>
  </si>
  <si>
    <t>Answer</t>
  </si>
  <si>
    <t>&lt;AML.Breaches.Q1&gt;</t>
  </si>
  <si>
    <t>Please provide the number of integrity breaches by your Company staff in the Reporting Period.</t>
  </si>
  <si>
    <t>&lt;AML.Breaches.Q2&gt;</t>
  </si>
  <si>
    <t>Please provide the number of breaches of AML/CFT compliance policy(ies) by your Company staff in the Reporting Period.</t>
  </si>
  <si>
    <t>&lt;AML.Breaches.Q3&gt;</t>
  </si>
  <si>
    <t>If your Company has any cases of integrity breaches in the Reporting Period as stated in &lt;AML.Breaches.Q1&gt;, please provide the following details:</t>
  </si>
  <si>
    <t>(a) the date on which the case took place</t>
  </si>
  <si>
    <t>(b) the number of staff involved in the breach</t>
  </si>
  <si>
    <t>(c) the nature and details of the breach</t>
  </si>
  <si>
    <t>(d) details of the disciplinary action(s) taken</t>
  </si>
  <si>
    <t>&lt;AML.Breaches.Q4&gt;</t>
  </si>
  <si>
    <t>If your Company has any cases of breaches of AML/CFT compliance policy(ies) in the Reporting Period as stated in &lt;AML.Breaches.Q2&gt;, please provide the following details:</t>
  </si>
  <si>
    <t>Check completion - Q4</t>
  </si>
  <si>
    <t>Long Term Direct New Business - High Risk Situations and Enhanced Due Diligence</t>
  </si>
  <si>
    <t>Categories</t>
  </si>
  <si>
    <t>Direct New Business During the Reporting Period</t>
  </si>
  <si>
    <r>
      <t xml:space="preserve">Participating Business, Other Businesses and Linked Long Term (Class C)
</t>
    </r>
    <r>
      <rPr>
        <b/>
        <sz val="10"/>
        <color rgb="FFFF0000"/>
        <rFont val="Arial"/>
        <family val="2"/>
      </rPr>
      <t>(excluding Group Life and other Group Business)</t>
    </r>
  </si>
  <si>
    <t>No. of Customers</t>
  </si>
  <si>
    <t>No. of Policies</t>
  </si>
  <si>
    <t>Single Premiums</t>
  </si>
  <si>
    <t>Annualized Premiums</t>
  </si>
  <si>
    <t>Actual Prepaid Premiums Received</t>
  </si>
  <si>
    <t>Non-single
Premiums</t>
  </si>
  <si>
    <t>HK$'000</t>
  </si>
  <si>
    <t>Customers classified as carrying high ML/TF risks</t>
  </si>
  <si>
    <t>Customers on whom Enhanced Due Diligence was performed</t>
  </si>
  <si>
    <t>Discrepancies</t>
  </si>
  <si>
    <t>Total number of customers with new business</t>
  </si>
  <si>
    <t>&lt;AML.NB.EDD.Q1&gt;</t>
  </si>
  <si>
    <t>Please provide explanation should there be any discrepancies between the figures provided for (1) Customers classified as carrying high ML/TF risks; and (2) Customers on whom Enhanced Due Diligence was performed in the table above.</t>
  </si>
  <si>
    <t>Check completion</t>
  </si>
  <si>
    <t>Column 8</t>
  </si>
  <si>
    <t>Column 9</t>
  </si>
  <si>
    <t>Column 10</t>
  </si>
  <si>
    <t>Column 11</t>
  </si>
  <si>
    <t>Column 12</t>
  </si>
  <si>
    <t>Column 13</t>
  </si>
  <si>
    <t>Column 14</t>
  </si>
  <si>
    <t>Column 15</t>
  </si>
  <si>
    <t>Column 16</t>
  </si>
  <si>
    <t>Column 17</t>
  </si>
  <si>
    <t>Column 18</t>
  </si>
  <si>
    <t>Column 19</t>
  </si>
  <si>
    <t>Column 20</t>
  </si>
  <si>
    <t>Column 21</t>
  </si>
  <si>
    <t>Column 22</t>
  </si>
  <si>
    <t>Column 23</t>
  </si>
  <si>
    <t>Column 24</t>
  </si>
  <si>
    <t>Column 25</t>
  </si>
  <si>
    <t>Column 26</t>
  </si>
  <si>
    <t>Column 27</t>
  </si>
  <si>
    <t>Column 28</t>
  </si>
  <si>
    <t>Column 29</t>
  </si>
  <si>
    <t>Column 30</t>
  </si>
  <si>
    <t>Types of PEP</t>
  </si>
  <si>
    <t>Direct Inforce Business as at the end of the Report Period</t>
  </si>
  <si>
    <t>Hong Kong PEP</t>
  </si>
  <si>
    <t>International Organization PEP</t>
  </si>
  <si>
    <t>Non-Hong Kong PEP</t>
  </si>
  <si>
    <t>Mainland China</t>
  </si>
  <si>
    <t>Macau</t>
  </si>
  <si>
    <t>Taiwan</t>
  </si>
  <si>
    <t>Others</t>
  </si>
  <si>
    <t>Non-single Premiums</t>
  </si>
  <si>
    <t>Other Businesses (excluding Group Life and Other Group Business)</t>
  </si>
  <si>
    <t>Universal Life</t>
  </si>
  <si>
    <t>Whole of Life, Endowment, and Immediate and Deferred Annuities</t>
  </si>
  <si>
    <t>Term</t>
  </si>
  <si>
    <t>A&amp;H (Medical), A&amp;H (Critical Illness), A&amp;H (Accident &amp; Disability) and Others</t>
  </si>
  <si>
    <t>- Products with cash value</t>
  </si>
  <si>
    <t>- Products without cash value</t>
  </si>
  <si>
    <t>Total of Other Businesses (excluding Group Life and Other Group Business)</t>
  </si>
  <si>
    <t>Linked Long Term (Class C)</t>
  </si>
  <si>
    <t>Total (excluding Group Life and Other Group Business)</t>
  </si>
  <si>
    <t>High-Net-Worth Individuals</t>
  </si>
  <si>
    <t>Customers in connection with High Risk Jurisdiction(s)</t>
  </si>
  <si>
    <t>Policies with successful draw down of Policy Loan in the Reporting Period</t>
  </si>
  <si>
    <t>(a) Participating Business</t>
  </si>
  <si>
    <r>
      <t xml:space="preserve">(b) Other Businesses </t>
    </r>
    <r>
      <rPr>
        <b/>
        <sz val="10"/>
        <color rgb="FFFF0000"/>
        <rFont val="Arial"/>
        <family val="2"/>
      </rPr>
      <t>(excluding Group Life and Other Group Business)</t>
    </r>
  </si>
  <si>
    <t>(c) Linked Long Term (Class C)</t>
  </si>
  <si>
    <t>Total: (a) + (b1) + (b2) + (c)</t>
  </si>
  <si>
    <t>(b1) Universal Life</t>
  </si>
  <si>
    <t>(b2) Whole of Life, Endowment, Immediate and Deferred Annuities, Term, A&amp;H (Medical), A&amp;H (Critical illness), A&amp;H (Accident &amp; Disability), Others</t>
  </si>
  <si>
    <r>
      <t>Frequency of policy loan drawn down during the Reporting Period</t>
    </r>
    <r>
      <rPr>
        <b/>
        <sz val="10"/>
        <color rgb="FFFF0000"/>
        <rFont val="Arial"/>
        <family val="2"/>
      </rPr>
      <t xml:space="preserve"> 
(at policy level)</t>
    </r>
  </si>
  <si>
    <t>Accumulated amount of policy loan drawn down</t>
  </si>
  <si>
    <t>Accumulated repaid amount for policy loan taken out</t>
  </si>
  <si>
    <t>1 - 3 times</t>
  </si>
  <si>
    <t>4 - 12 times</t>
  </si>
  <si>
    <t>13 - 100 times</t>
  </si>
  <si>
    <t>101 times or above</t>
  </si>
  <si>
    <t>Total</t>
  </si>
  <si>
    <r>
      <t xml:space="preserve">Participating Business, Other Businesses and Linked Long Term Business (Class C)
</t>
    </r>
    <r>
      <rPr>
        <b/>
        <sz val="10"/>
        <color rgb="FFFF0000"/>
        <rFont val="Arial"/>
        <family val="2"/>
      </rPr>
      <t>(excluding Group Life and other Group Business)</t>
    </r>
  </si>
  <si>
    <r>
      <t>Frequency of policy loan drawn down during the Reporting Period</t>
    </r>
    <r>
      <rPr>
        <b/>
        <sz val="10"/>
        <color rgb="FFFF0000"/>
        <rFont val="Arial"/>
        <family val="2"/>
      </rPr>
      <t xml:space="preserve"> 
(at policyholder level)</t>
    </r>
  </si>
  <si>
    <t>No. of customers</t>
  </si>
  <si>
    <t>1 - 6 times</t>
  </si>
  <si>
    <t>7 - 24 times</t>
  </si>
  <si>
    <t>25 - 100 times</t>
  </si>
  <si>
    <r>
      <t xml:space="preserve">Premiums Received, Benefit Payments and Premiums Refunds Made through Cross-Border Remittances in the Reporting Period
</t>
    </r>
    <r>
      <rPr>
        <b/>
        <sz val="10"/>
        <color rgb="FFFF0000"/>
        <rFont val="Arial"/>
        <family val="2"/>
      </rPr>
      <t>(excluding Group Life and Other Group Business)</t>
    </r>
  </si>
  <si>
    <t>&lt;AML.CrossBorder.Q1&gt;</t>
  </si>
  <si>
    <t>Type of Business</t>
  </si>
  <si>
    <t>Amount of premiums received</t>
  </si>
  <si>
    <t>Amount of premiums refunded for cancellation of policies during cooling-off period</t>
  </si>
  <si>
    <t>Amount of benefit payments</t>
  </si>
  <si>
    <t>Other Businesses (excluding Group Life and Other Group Businesses)</t>
  </si>
  <si>
    <t>Total Cross-Border Remittances</t>
  </si>
  <si>
    <t>&lt;AML.CrossBorder.Q2&gt;</t>
  </si>
  <si>
    <t>Remitting jurisdiction</t>
  </si>
  <si>
    <t>Democratic People's Republic of Korea (DPRK)</t>
  </si>
  <si>
    <t>Iran</t>
  </si>
  <si>
    <t>Myanmar</t>
  </si>
  <si>
    <t>Others (excluding Hong Kong)</t>
  </si>
  <si>
    <t>[Placeholder]</t>
  </si>
  <si>
    <t>Total Direct Individual Business</t>
  </si>
  <si>
    <t>General Questions</t>
  </si>
  <si>
    <t>&lt;AML.General.Q1&gt;</t>
  </si>
  <si>
    <r>
      <t xml:space="preserve">Does your Company believe that administrative sanctions under the Anti-Money Laundering and Counter-Terrorist Financing Ordinance (Cap. 615) ("AMLO") and the Insurance Ordinance would be initiated in case of non-compliance with the requirements under AMLO and Guideline on Anti-Money Laundering and Counter-Terrorist Financing ("GL3")?
</t>
    </r>
    <r>
      <rPr>
        <b/>
        <sz val="10"/>
        <color theme="1"/>
        <rFont val="Arial"/>
        <family val="2"/>
      </rPr>
      <t>[Yes/No]</t>
    </r>
  </si>
  <si>
    <t>&lt;AML.General.Q2&gt;</t>
  </si>
  <si>
    <r>
      <t xml:space="preserve">Section 5 of the AMLO, Sections 25 and 25A of the Drug Trafficking (Recovery of Proceeds) Ordinance ("DTROP"), Sections 25 and 25A of the Organised and Serious Crimes Ordinance ("OSCO"), Sections 7, 8, 8A and 14 of the United Nations (Anti-Terrorism Measures) Ordinance ("UNATMO"), Section 4 of the Weapons of Mass Destruction (Control of Provision of Services) Ordinance ("WMD(CPS)O"), and the regulations under the United Nations Sanctions Ordinance ("UNSO") set out the criminal sanctions for failure to comply with the AML/CFT laws.
Does your Company regard the current criminal sanctions regime as sufficiently dissuasive to positively influence the management and staff behavior in your Company?
</t>
    </r>
    <r>
      <rPr>
        <b/>
        <sz val="10"/>
        <color theme="1"/>
        <rFont val="Arial"/>
        <family val="2"/>
      </rPr>
      <t>[Yes/No]</t>
    </r>
  </si>
  <si>
    <t>&lt;AML.General.Q3&gt;</t>
  </si>
  <si>
    <r>
      <t xml:space="preserve">Does your Company believe that criminal enforcement actions would be initiated in the event of non-compliance with the requirements under the AMLO, DTROP, OSCO, UNATMO, WMD(CPS)O and UNSO?
</t>
    </r>
    <r>
      <rPr>
        <b/>
        <sz val="10"/>
        <color theme="1"/>
        <rFont val="Arial"/>
        <family val="2"/>
      </rPr>
      <t>[Yes/No]</t>
    </r>
  </si>
  <si>
    <t>&lt;AML.General.Q4&gt;</t>
  </si>
  <si>
    <t>Please rank (from 1-7) the following AML/CFT obligation(s) in order of preference of which you would like the IA to provide more guidance and feedback for a deeper understanding:
(1 is most preferred and 7 is least preferred)</t>
  </si>
  <si>
    <t>Institutional ML/TF Risk Assessment (“IRA”)</t>
  </si>
  <si>
    <t>Customer Risk Assessment (“CRA”)</t>
  </si>
  <si>
    <t>Customer Due Diligence measures (“CDD”)</t>
  </si>
  <si>
    <t>Enhanced Due Diligence measures (“EDD”)/ requirements for higher risk situations</t>
  </si>
  <si>
    <t>Sanctions and Politically Exposed Persons (“PEPs”) screening</t>
  </si>
  <si>
    <t>Ongoing monitoring</t>
  </si>
  <si>
    <t>Suspicious Transactions Reporting (“STR”)</t>
  </si>
  <si>
    <r>
      <t>Others, please specify the details. (Please input</t>
    </r>
    <r>
      <rPr>
        <b/>
        <sz val="10"/>
        <rFont val="Arial"/>
        <family val="2"/>
      </rPr>
      <t xml:space="preserve"> "N/A" i</t>
    </r>
    <r>
      <rPr>
        <sz val="10"/>
        <rFont val="Arial"/>
        <family val="2"/>
      </rPr>
      <t>f your Company has no comments.)</t>
    </r>
  </si>
  <si>
    <t>&lt;AML.General.Q5&gt;</t>
  </si>
  <si>
    <t>Please rank (from 1- 4) the following ML/TF risk(s) in order of preference of which you would like the IA to provide more guidance and feedback for a deeper understanding:
(1 is most preferred and 4 is least preferred)</t>
  </si>
  <si>
    <t>Non-residents customers and cross-border financial flow</t>
  </si>
  <si>
    <t>Politically Exposed Persons (“PEPs”)</t>
  </si>
  <si>
    <t>Legal persons and legal arrangement, e.g. trust</t>
  </si>
  <si>
    <t>Terrorist Financing and Proliferation Financing</t>
  </si>
  <si>
    <r>
      <t xml:space="preserve">Others, please specify the details. (Please input </t>
    </r>
    <r>
      <rPr>
        <b/>
        <sz val="10"/>
        <rFont val="Arial"/>
        <family val="2"/>
      </rPr>
      <t>"N/A"</t>
    </r>
    <r>
      <rPr>
        <sz val="10"/>
        <rFont val="Arial"/>
        <family val="2"/>
      </rPr>
      <t xml:space="preserve"> if your Company has no comments.)</t>
    </r>
  </si>
  <si>
    <t>&lt;AML.General.Q6&gt;</t>
  </si>
  <si>
    <t xml:space="preserve">How many full-time employees (or equivalent), including Compliance Officer and Money Laundering Reporting Officer, are currently employed in the insurer's compliance function responsible for managing and operating the insurer's AML/CFT systems?
Note: if two employees each spend 50% of their time on managing and operating AML/CFT systems, then it is regarded as one full-time employee. 
</t>
  </si>
  <si>
    <t>&lt;AML.General.Q7&gt;</t>
  </si>
  <si>
    <r>
      <t xml:space="preserve">For any inadequacies identified in the AML/CFT systems (e.g. an undue delay in executing AML control measures), were they primarily attributed to a shortage of human resources?
</t>
    </r>
    <r>
      <rPr>
        <b/>
        <sz val="10"/>
        <rFont val="Arial"/>
        <family val="2"/>
      </rPr>
      <t>[Yes/No]</t>
    </r>
  </si>
  <si>
    <t>&lt;AML.General.Q8&gt;</t>
  </si>
  <si>
    <r>
      <t xml:space="preserve">If the answer to &lt;AML.General.Q7&gt; is yes, have any requests/communications been made to the senior management (e.g. the insurer's board) to address the human resources issue (e.g. increase the headcount)?
</t>
    </r>
    <r>
      <rPr>
        <b/>
        <sz val="10"/>
        <rFont val="Arial"/>
        <family val="2"/>
      </rPr>
      <t>[Yes/No]</t>
    </r>
  </si>
  <si>
    <t>&lt;AML.General.Q9&gt;</t>
  </si>
  <si>
    <t>If the answer to &lt;AML.General.Q8&gt; is yes, have there been any positive responses (e.g. approval for additional headcount in the compliance function) from the senior management? If no, why not?</t>
  </si>
  <si>
    <t>&lt;AML.General.Q10&gt;</t>
  </si>
  <si>
    <r>
      <t xml:space="preserve">If the answer to &lt;AML.General.Q9&gt; is no, will any requests/communications be made to the senior management (e.g., the insurer's board) to address human resources issues (e.g., increasing headcount) in the next Reporting Period?
</t>
    </r>
    <r>
      <rPr>
        <b/>
        <sz val="10"/>
        <rFont val="Arial"/>
        <family val="2"/>
      </rPr>
      <t>[Yes/No]</t>
    </r>
  </si>
  <si>
    <t>Check completion - Q5</t>
  </si>
  <si>
    <t>Check completion - Q6</t>
  </si>
  <si>
    <t>Check completion - Q7</t>
  </si>
  <si>
    <t>Check completion - Q8</t>
  </si>
  <si>
    <t>Check completion - Q9</t>
  </si>
  <si>
    <t>Check completion - Q10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</si>
</sst>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 #,##0.00_-;_-* &quot;-&quot;??_-;_-@_-"/>
    <numFmt numFmtId="167" formatCode="dd\ mmm\ yyyy"/>
    <numFmt numFmtId="168" formatCode="_(* #,##0_);_(* \(#,##0\);_(* &quot;-&quot;??_);_(@_)"/>
    <numFmt numFmtId="169" formatCode="0.0"/>
  </numFmts>
  <fonts count="17">
    <font>
      <sz val="11"/>
      <color theme="1"/>
      <name val="Aptos Narrow"/>
      <family val="2"/>
      <scheme val="minor"/>
    </font>
    <font>
      <sz val="11"/>
      <color theme="1"/>
      <name val="Aptos Narrow"/>
      <family val="2"/>
      <scheme val="minor"/>
    </font>
    <font>
      <sz val="12"/>
      <name val="新細明體"/>
      <family val="1"/>
      <charset val="136"/>
    </font>
    <font>
      <sz val="10"/>
      <name val="Arial"/>
      <family val="2"/>
    </font>
    <font>
      <u/>
      <sz val="11"/>
      <color theme="10"/>
      <name val="Aptos Narrow"/>
      <family val="2"/>
      <scheme val="minor"/>
    </font>
    <font>
      <sz val="11"/>
      <color theme="1"/>
      <name val="Aptos Narrow"/>
      <family val="3"/>
      <charset val="134"/>
      <scheme val="minor"/>
    </font>
    <font>
      <sz val="9"/>
      <name val="Arial"/>
      <family val="2"/>
    </font>
    <font>
      <b/>
      <i/>
      <sz val="10"/>
      <color theme="1"/>
      <name val="Arial"/>
      <family val="2"/>
    </font>
    <font>
      <sz val="10"/>
      <color theme="0"/>
      <name val="Arial"/>
      <family val="2"/>
    </font>
    <font>
      <b/>
      <sz val="10"/>
      <color theme="1"/>
      <name val="Arial"/>
      <family val="2"/>
    </font>
    <font>
      <sz val="10"/>
      <color theme="1"/>
      <name val="Arial"/>
      <family val="2"/>
    </font>
    <font>
      <b/>
      <u/>
      <sz val="10"/>
      <color theme="1"/>
      <name val="Arial"/>
      <family val="2"/>
    </font>
    <font>
      <b/>
      <sz val="10"/>
      <name val="Arial"/>
      <family val="2"/>
    </font>
    <font>
      <sz val="10"/>
      <color rgb="FFFF0000"/>
      <name val="Arial"/>
      <family val="2"/>
    </font>
    <font>
      <b/>
      <sz val="10"/>
      <color rgb="FFFF0000"/>
      <name val="Arial"/>
      <family val="2"/>
    </font>
    <font>
      <sz val="12"/>
      <color theme="1"/>
      <name val="Aptos Narrow"/>
      <family val="2"/>
      <charset val="136"/>
      <scheme val="minor"/>
    </font>
    <font>
      <sz val="9"/>
      <name val="Aptos Narrow"/>
      <family val="3"/>
      <charset val="134"/>
      <scheme val="minor"/>
    </font>
  </fonts>
  <fills count="14">
    <fill>
      <patternFill patternType="none"/>
    </fill>
    <fill>
      <patternFill patternType="gray125"/>
    </fill>
    <fill>
      <patternFill patternType="solid">
        <fgColor theme="0"/>
        <bgColor indexed="64"/>
      </patternFill>
    </fill>
    <fill>
      <patternFill patternType="solid">
        <fgColor rgb="FFBFBFBF"/>
        <bgColor indexed="64"/>
      </patternFill>
    </fill>
    <fill>
      <patternFill patternType="solid">
        <fgColor rgb="FFACFFFF"/>
        <bgColor indexed="64"/>
      </patternFill>
    </fill>
    <fill>
      <patternFill patternType="solid">
        <fgColor rgb="FFC0C0C0"/>
        <bgColor indexed="64"/>
      </patternFill>
    </fill>
    <fill>
      <patternFill patternType="solid">
        <fgColor rgb="FFFFFFCC"/>
        <bgColor indexed="64"/>
      </patternFill>
    </fill>
    <fill>
      <patternFill patternType="solid">
        <fgColor rgb="FFCCFFFF"/>
        <bgColor indexed="64"/>
      </patternFill>
    </fill>
    <fill>
      <patternFill patternType="solid">
        <fgColor rgb="FFCDFFFF"/>
        <bgColor indexed="64"/>
      </patternFill>
    </fill>
    <fill>
      <patternFill patternType="solid">
        <fgColor indexed="26"/>
        <bgColor indexed="64"/>
      </patternFill>
    </fill>
    <fill>
      <patternFill patternType="solid">
        <fgColor theme="4" tint="0.39997558519241921"/>
        <bgColor indexed="64"/>
      </patternFill>
    </fill>
    <fill>
      <patternFill patternType="solid">
        <fgColor theme="0" tint="-0.249977111117893"/>
        <bgColor indexed="64"/>
      </patternFill>
    </fill>
    <fill>
      <patternFill patternType="solid">
        <fgColor indexed="42"/>
        <bgColor indexed="64"/>
      </patternFill>
    </fill>
    <fill>
      <patternFill patternType="solid">
        <fgColor theme="9" tint="0.79998168889431442"/>
        <bgColor indexed="64"/>
      </patternFill>
    </fill>
  </fills>
  <borders count="1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s>
  <cellStyleXfs count="15">
    <xf numFmtId="0" fontId="0" fillId="0" borderId="0"/>
    <xf numFmtId="0" fontId="2" fillId="0" borderId="0">
      <alignment vertical="center"/>
    </xf>
    <xf numFmtId="164" fontId="1" fillId="0" borderId="0" applyFont="0" applyFill="0" applyBorder="0" applyAlignment="0" applyProtection="0"/>
    <xf numFmtId="164" fontId="1" fillId="0" borderId="0" applyFont="0" applyFill="0" applyBorder="0" applyAlignment="0" applyProtection="0"/>
    <xf numFmtId="0" fontId="3" fillId="0" borderId="0"/>
    <xf numFmtId="0" fontId="4" fillId="0" borderId="0" applyNumberFormat="0" applyFill="0" applyBorder="0" applyAlignment="0" applyProtection="0"/>
    <xf numFmtId="0" fontId="1" fillId="0" borderId="0"/>
    <xf numFmtId="0" fontId="5" fillId="0" borderId="0"/>
    <xf numFmtId="0" fontId="6" fillId="9" borderId="0" applyNumberFormat="0" applyBorder="0">
      <alignment horizontal="right"/>
      <protection locked="0"/>
    </xf>
    <xf numFmtId="0" fontId="1" fillId="0" borderId="0"/>
    <xf numFmtId="0" fontId="1" fillId="0" borderId="0"/>
    <xf numFmtId="164" fontId="1" fillId="0" borderId="0" applyFont="0" applyFill="0" applyBorder="0" applyAlignment="0" applyProtection="0"/>
    <xf numFmtId="0" fontId="3" fillId="12" borderId="0" applyNumberFormat="0" applyFont="0" applyFill="0" applyBorder="0" applyAlignment="0"/>
    <xf numFmtId="0" fontId="15" fillId="0" borderId="0">
      <alignment vertical="center"/>
    </xf>
    <xf numFmtId="0" fontId="2" fillId="0" borderId="0"/>
  </cellStyleXfs>
  <cellXfs count="181">
    <xf numFmtId="0" fontId="0" fillId="0" borderId="0" xfId="0"/>
    <xf numFmtId="0" fontId="8" fillId="10" borderId="0" xfId="0" applyFont="1" applyFill="1" applyAlignment="1">
      <alignment vertical="center"/>
    </xf>
    <xf numFmtId="0" fontId="8" fillId="0" borderId="0" xfId="0" applyFont="1" applyAlignment="1">
      <alignment vertical="center"/>
    </xf>
    <xf numFmtId="0" fontId="10" fillId="0" borderId="0" xfId="0" applyFont="1" applyAlignment="1">
      <alignment vertical="center"/>
    </xf>
    <xf numFmtId="0" fontId="9" fillId="0" borderId="0" xfId="0" applyFont="1" applyAlignment="1">
      <alignment vertical="center"/>
    </xf>
    <xf numFmtId="0" fontId="3" fillId="2" borderId="2" xfId="0" applyFont="1" applyFill="1" applyBorder="1" applyAlignment="1" applyProtection="1">
      <alignment horizontal="left" vertical="center" wrapText="1"/>
      <protection hidden="1"/>
    </xf>
    <xf numFmtId="0" fontId="3" fillId="2" borderId="2" xfId="0" applyFont="1" applyFill="1" applyBorder="1" applyAlignment="1" applyProtection="1">
      <alignment horizontal="left" vertical="top" wrapText="1"/>
      <protection hidden="1"/>
    </xf>
    <xf numFmtId="0" fontId="7" fillId="10" borderId="0" xfId="0" applyFont="1" applyFill="1"/>
    <xf numFmtId="0" fontId="10" fillId="0" borderId="0" xfId="0" applyFont="1"/>
    <xf numFmtId="0" fontId="10" fillId="0" borderId="0" xfId="13" applyFont="1">
      <alignment vertical="center"/>
    </xf>
    <xf numFmtId="0" fontId="3" fillId="0" borderId="0" xfId="0" applyFont="1"/>
    <xf numFmtId="0" fontId="0" fillId="3" borderId="2" xfId="0" applyFill="1" applyBorder="1" applyAlignment="1">
      <alignment vertical="center"/>
    </xf>
    <xf numFmtId="0" fontId="7" fillId="10" borderId="0" xfId="0" applyFont="1" applyFill="1" applyAlignment="1">
      <alignment vertical="center"/>
    </xf>
    <xf numFmtId="0" fontId="9" fillId="0" borderId="2" xfId="0" applyFont="1" applyBorder="1" applyAlignment="1">
      <alignment vertical="center"/>
    </xf>
    <xf numFmtId="0" fontId="10" fillId="6" borderId="2" xfId="0" applyFont="1" applyFill="1" applyBorder="1" applyAlignment="1">
      <alignment vertical="center"/>
    </xf>
    <xf numFmtId="14" fontId="10" fillId="6" borderId="2" xfId="0" applyNumberFormat="1" applyFont="1" applyFill="1" applyBorder="1" applyAlignment="1">
      <alignment horizontal="left" vertical="center"/>
    </xf>
    <xf numFmtId="0" fontId="11" fillId="0" borderId="0" xfId="0" applyFont="1" applyAlignment="1">
      <alignment vertical="center"/>
    </xf>
    <xf numFmtId="0" fontId="3" fillId="3" borderId="2" xfId="0" applyFont="1" applyFill="1" applyBorder="1" applyAlignment="1">
      <alignment horizontal="center" vertical="center" wrapText="1"/>
    </xf>
    <xf numFmtId="0" fontId="12" fillId="0" borderId="7" xfId="0" applyFont="1" applyBorder="1" applyAlignment="1">
      <alignment horizontal="left" vertical="center"/>
    </xf>
    <xf numFmtId="0" fontId="13" fillId="0" borderId="7" xfId="0" applyFont="1" applyBorder="1" applyAlignment="1">
      <alignment vertical="center"/>
    </xf>
    <xf numFmtId="0" fontId="10" fillId="0" borderId="7" xfId="0" applyFont="1" applyBorder="1" applyAlignment="1">
      <alignment vertical="center"/>
    </xf>
    <xf numFmtId="0" fontId="9" fillId="0" borderId="2" xfId="0" applyFont="1" applyBorder="1" applyAlignment="1">
      <alignment vertical="center" wrapText="1"/>
    </xf>
    <xf numFmtId="0" fontId="10" fillId="4" borderId="2" xfId="11" applyNumberFormat="1" applyFont="1" applyFill="1" applyBorder="1" applyAlignment="1" applyProtection="1">
      <alignment horizontal="left" vertical="center" wrapText="1"/>
      <protection locked="0"/>
    </xf>
    <xf numFmtId="167" fontId="10" fillId="8" borderId="2" xfId="0" applyNumberFormat="1" applyFont="1" applyFill="1" applyBorder="1" applyAlignment="1" applyProtection="1">
      <alignment horizontal="left" vertical="center" wrapText="1"/>
      <protection locked="0"/>
    </xf>
    <xf numFmtId="0" fontId="3" fillId="0" borderId="7" xfId="0" applyFont="1" applyBorder="1" applyAlignment="1">
      <alignment vertical="center"/>
    </xf>
    <xf numFmtId="0" fontId="10" fillId="11" borderId="0" xfId="0" applyFont="1" applyFill="1" applyAlignment="1">
      <alignment vertical="center" wrapText="1"/>
    </xf>
    <xf numFmtId="0" fontId="13" fillId="0" borderId="2" xfId="0" applyFont="1" applyBorder="1" applyAlignment="1">
      <alignment vertical="center"/>
    </xf>
    <xf numFmtId="0" fontId="3" fillId="0" borderId="2" xfId="0" applyFont="1" applyBorder="1" applyAlignment="1">
      <alignment vertical="center"/>
    </xf>
    <xf numFmtId="0" fontId="12" fillId="0" borderId="2" xfId="0" applyFont="1" applyBorder="1" applyAlignment="1">
      <alignment vertical="center"/>
    </xf>
    <xf numFmtId="0" fontId="10" fillId="0" borderId="0" xfId="0" applyFont="1" applyAlignment="1">
      <alignment vertical="center" wrapText="1"/>
    </xf>
    <xf numFmtId="0" fontId="14" fillId="0" borderId="2" xfId="0" applyFont="1" applyBorder="1" applyAlignment="1">
      <alignment horizontal="left" vertical="center"/>
    </xf>
    <xf numFmtId="0" fontId="9" fillId="0" borderId="2" xfId="0" applyFont="1" applyBorder="1" applyAlignment="1">
      <alignment horizontal="left" vertical="center"/>
    </xf>
    <xf numFmtId="0" fontId="13" fillId="0" borderId="2" xfId="0" applyFont="1" applyBorder="1" applyAlignment="1">
      <alignment horizontal="left" vertical="top" wrapText="1"/>
    </xf>
    <xf numFmtId="0" fontId="10" fillId="0" borderId="2" xfId="0" applyFont="1" applyBorder="1" applyAlignment="1">
      <alignment horizontal="left" vertical="center" wrapText="1"/>
    </xf>
    <xf numFmtId="168" fontId="0" fillId="4" borderId="2" xfId="11" applyNumberFormat="1" applyFont="1" applyFill="1" applyBorder="1" applyAlignment="1" applyProtection="1">
      <alignment vertical="top" wrapText="1"/>
      <protection locked="0"/>
    </xf>
    <xf numFmtId="168" fontId="0" fillId="4" borderId="2" xfId="11" applyNumberFormat="1" applyFont="1" applyFill="1" applyBorder="1" applyAlignment="1" applyProtection="1">
      <alignment wrapText="1"/>
      <protection locked="0"/>
    </xf>
    <xf numFmtId="0" fontId="9" fillId="0" borderId="2" xfId="0" applyFont="1" applyBorder="1" applyAlignment="1">
      <alignment horizontal="left" vertical="center" wrapText="1"/>
    </xf>
    <xf numFmtId="0" fontId="10" fillId="6" borderId="4" xfId="0" applyFont="1" applyFill="1" applyBorder="1" applyAlignment="1">
      <alignment vertical="center"/>
    </xf>
    <xf numFmtId="0" fontId="9" fillId="0" borderId="2" xfId="0" applyFont="1" applyBorder="1" applyAlignment="1">
      <alignment horizontal="center" vertical="center"/>
    </xf>
    <xf numFmtId="0" fontId="9" fillId="0" borderId="2" xfId="0" applyFont="1" applyBorder="1" applyAlignment="1">
      <alignment horizontal="center" vertical="center" wrapText="1"/>
    </xf>
    <xf numFmtId="0" fontId="13" fillId="0" borderId="2" xfId="0" applyFont="1" applyBorder="1" applyAlignment="1">
      <alignment horizontal="left" vertical="top"/>
    </xf>
    <xf numFmtId="0" fontId="3" fillId="0" borderId="2" xfId="0" applyFont="1" applyBorder="1" applyAlignment="1">
      <alignment horizontal="left" vertical="center" wrapText="1"/>
    </xf>
    <xf numFmtId="0" fontId="0" fillId="3" borderId="2" xfId="0" applyFill="1" applyBorder="1"/>
    <xf numFmtId="0" fontId="10" fillId="4" borderId="2" xfId="0" applyFont="1" applyFill="1" applyBorder="1" applyAlignment="1" applyProtection="1">
      <alignment vertical="center" wrapText="1"/>
      <protection locked="0"/>
    </xf>
    <xf numFmtId="0" fontId="9" fillId="0" borderId="7" xfId="0" applyFont="1" applyBorder="1" applyAlignment="1">
      <alignment horizontal="left" vertical="center"/>
    </xf>
    <xf numFmtId="0" fontId="9" fillId="0" borderId="8" xfId="0" applyFont="1" applyBorder="1" applyAlignment="1">
      <alignment horizontal="left" vertical="center"/>
    </xf>
    <xf numFmtId="1" fontId="10" fillId="7" borderId="2" xfId="0" applyNumberFormat="1" applyFont="1" applyFill="1" applyBorder="1" applyAlignment="1" applyProtection="1">
      <alignment horizontal="left" vertical="center" wrapText="1"/>
      <protection locked="0"/>
    </xf>
    <xf numFmtId="0" fontId="13" fillId="0" borderId="9" xfId="0" applyFont="1" applyBorder="1" applyAlignment="1">
      <alignment horizontal="left" vertical="center"/>
    </xf>
    <xf numFmtId="0" fontId="13" fillId="0" borderId="10" xfId="0" applyFont="1" applyBorder="1" applyAlignment="1">
      <alignment horizontal="left" vertical="center"/>
    </xf>
    <xf numFmtId="0" fontId="10" fillId="0" borderId="2" xfId="0" applyFont="1" applyBorder="1" applyAlignment="1">
      <alignment vertical="center" wrapText="1"/>
    </xf>
    <xf numFmtId="167" fontId="0" fillId="8" borderId="2" xfId="0" applyNumberFormat="1" applyFill="1" applyBorder="1" applyAlignment="1" applyProtection="1">
      <alignment horizontal="left" vertical="center" wrapText="1"/>
      <protection locked="0"/>
    </xf>
    <xf numFmtId="168" fontId="0" fillId="4" borderId="2" xfId="11" applyNumberFormat="1" applyFont="1" applyFill="1" applyBorder="1" applyAlignment="1" applyProtection="1">
      <alignment vertical="center" wrapText="1"/>
      <protection locked="0"/>
    </xf>
    <xf numFmtId="0" fontId="13" fillId="0" borderId="10" xfId="0" applyFont="1" applyBorder="1" applyAlignment="1">
      <alignment horizontal="left" vertical="top"/>
    </xf>
    <xf numFmtId="0" fontId="13" fillId="0" borderId="12" xfId="0" applyFont="1" applyBorder="1" applyAlignment="1">
      <alignment horizontal="left" vertical="top"/>
    </xf>
    <xf numFmtId="0" fontId="13" fillId="0" borderId="6" xfId="0" applyFont="1" applyBorder="1" applyAlignment="1">
      <alignment horizontal="left" vertical="top"/>
    </xf>
    <xf numFmtId="167" fontId="0" fillId="8" borderId="2" xfId="0" applyNumberFormat="1" applyFill="1" applyBorder="1" applyAlignment="1" applyProtection="1">
      <alignment horizontal="left" wrapText="1"/>
      <protection locked="0"/>
    </xf>
    <xf numFmtId="0" fontId="10" fillId="0" borderId="6" xfId="0" applyFont="1" applyBorder="1" applyAlignment="1">
      <alignment vertical="center"/>
    </xf>
    <xf numFmtId="0" fontId="10" fillId="0" borderId="3" xfId="0" applyFont="1" applyBorder="1" applyAlignment="1">
      <alignment vertical="center"/>
    </xf>
    <xf numFmtId="0" fontId="10" fillId="0" borderId="12" xfId="0" applyFont="1" applyBorder="1" applyAlignment="1">
      <alignment vertical="center"/>
    </xf>
    <xf numFmtId="0" fontId="9" fillId="0" borderId="9" xfId="0" applyFont="1" applyBorder="1" applyAlignment="1">
      <alignment horizontal="center"/>
    </xf>
    <xf numFmtId="0" fontId="9" fillId="0" borderId="5" xfId="0" applyFont="1" applyBorder="1" applyAlignment="1">
      <alignment horizontal="center"/>
    </xf>
    <xf numFmtId="0" fontId="9" fillId="0" borderId="3" xfId="0" applyFont="1" applyBorder="1" applyAlignment="1">
      <alignment horizontal="center" wrapText="1"/>
    </xf>
    <xf numFmtId="0" fontId="12" fillId="0" borderId="12" xfId="0" applyFont="1" applyBorder="1" applyAlignment="1">
      <alignment horizontal="center" wrapText="1"/>
    </xf>
    <xf numFmtId="0" fontId="12" fillId="0" borderId="2" xfId="0" applyFont="1" applyBorder="1" applyAlignment="1">
      <alignment horizontal="center" wrapText="1"/>
    </xf>
    <xf numFmtId="0" fontId="9" fillId="0" borderId="10" xfId="0" applyFont="1" applyBorder="1" applyAlignment="1">
      <alignment horizontal="center" vertical="center"/>
    </xf>
    <xf numFmtId="0" fontId="12" fillId="0" borderId="10" xfId="0" applyFont="1" applyBorder="1" applyAlignment="1">
      <alignment horizontal="center" wrapText="1"/>
    </xf>
    <xf numFmtId="0" fontId="12" fillId="0" borderId="6" xfId="0" applyFont="1" applyBorder="1" applyAlignment="1">
      <alignment horizontal="center" wrapText="1"/>
    </xf>
    <xf numFmtId="0" fontId="10" fillId="0" borderId="10" xfId="0" applyFont="1" applyBorder="1" applyAlignment="1">
      <alignment vertical="center"/>
    </xf>
    <xf numFmtId="1" fontId="10" fillId="7" borderId="2" xfId="0" applyNumberFormat="1" applyFont="1" applyFill="1" applyBorder="1" applyAlignment="1" applyProtection="1">
      <alignment vertical="center" wrapText="1"/>
      <protection locked="0"/>
    </xf>
    <xf numFmtId="0" fontId="9" fillId="0" borderId="4" xfId="0" applyFont="1" applyBorder="1" applyAlignment="1">
      <alignment horizontal="right" vertical="center"/>
    </xf>
    <xf numFmtId="0" fontId="10" fillId="0" borderId="5" xfId="0" applyFont="1" applyBorder="1" applyAlignment="1">
      <alignment vertical="center"/>
    </xf>
    <xf numFmtId="1" fontId="10" fillId="7" borderId="3" xfId="0" applyNumberFormat="1" applyFont="1" applyFill="1" applyBorder="1" applyAlignment="1" applyProtection="1">
      <alignment vertical="center" wrapText="1"/>
      <protection locked="0"/>
    </xf>
    <xf numFmtId="0" fontId="10" fillId="3" borderId="3" xfId="0" applyFont="1" applyFill="1" applyBorder="1" applyAlignment="1">
      <alignment vertical="center"/>
    </xf>
    <xf numFmtId="0" fontId="14" fillId="0" borderId="2" xfId="0" applyFont="1" applyBorder="1" applyAlignment="1">
      <alignment vertical="center"/>
    </xf>
    <xf numFmtId="0" fontId="13" fillId="0" borderId="2" xfId="0" applyFont="1" applyBorder="1" applyAlignment="1">
      <alignment vertical="top"/>
    </xf>
    <xf numFmtId="0" fontId="9" fillId="0" borderId="0" xfId="0" applyFont="1" applyAlignment="1">
      <alignment horizontal="center" vertical="center"/>
    </xf>
    <xf numFmtId="0" fontId="10" fillId="0" borderId="15" xfId="0" applyFont="1" applyBorder="1" applyAlignment="1">
      <alignment vertical="center"/>
    </xf>
    <xf numFmtId="0" fontId="9" fillId="0" borderId="2" xfId="0" quotePrefix="1" applyFont="1" applyBorder="1" applyAlignment="1">
      <alignment vertical="center"/>
    </xf>
    <xf numFmtId="0" fontId="9" fillId="0" borderId="6" xfId="0" quotePrefix="1" applyFont="1" applyBorder="1" applyAlignment="1">
      <alignment vertical="center"/>
    </xf>
    <xf numFmtId="0" fontId="3" fillId="0" borderId="6" xfId="12" applyFont="1" applyFill="1" applyBorder="1" applyAlignment="1">
      <alignment horizontal="left" vertical="center" indent="1"/>
    </xf>
    <xf numFmtId="0" fontId="3" fillId="0" borderId="6" xfId="12" quotePrefix="1" applyFont="1" applyFill="1" applyBorder="1" applyAlignment="1">
      <alignment horizontal="left" vertical="center" indent="1"/>
    </xf>
    <xf numFmtId="0" fontId="10" fillId="0" borderId="2" xfId="0" quotePrefix="1" applyFont="1" applyBorder="1" applyAlignment="1">
      <alignment vertical="center"/>
    </xf>
    <xf numFmtId="0" fontId="10" fillId="0" borderId="2" xfId="0" applyFont="1" applyBorder="1" applyAlignment="1">
      <alignment horizontal="left" vertical="center"/>
    </xf>
    <xf numFmtId="0" fontId="9" fillId="0" borderId="15" xfId="0" quotePrefix="1" applyFont="1" applyBorder="1" applyAlignment="1">
      <alignment vertical="center"/>
    </xf>
    <xf numFmtId="0" fontId="10" fillId="0" borderId="2" xfId="0" applyFont="1" applyBorder="1" applyAlignment="1">
      <alignment vertical="center"/>
    </xf>
    <xf numFmtId="0" fontId="10" fillId="6" borderId="2" xfId="0" applyFont="1" applyFill="1" applyBorder="1" applyAlignment="1">
      <alignment horizontal="left" vertical="center"/>
    </xf>
    <xf numFmtId="167" fontId="12" fillId="6" borderId="2" xfId="0" quotePrefix="1" applyNumberFormat="1" applyFont="1" applyFill="1" applyBorder="1" applyAlignment="1">
      <alignment horizontal="left" vertical="center"/>
    </xf>
    <xf numFmtId="0" fontId="10" fillId="6" borderId="2" xfId="0" quotePrefix="1" applyFont="1" applyFill="1" applyBorder="1" applyAlignment="1">
      <alignment horizontal="left" vertical="center"/>
    </xf>
    <xf numFmtId="0" fontId="9" fillId="0" borderId="12" xfId="0" applyFont="1" applyBorder="1" applyAlignment="1">
      <alignment horizontal="center"/>
    </xf>
    <xf numFmtId="0" fontId="9" fillId="0" borderId="6" xfId="0" applyFont="1" applyBorder="1" applyAlignment="1">
      <alignment horizontal="center"/>
    </xf>
    <xf numFmtId="0" fontId="9" fillId="0" borderId="12" xfId="0" applyFont="1" applyBorder="1" applyAlignment="1">
      <alignment horizontal="center" vertical="center"/>
    </xf>
    <xf numFmtId="0" fontId="12" fillId="0" borderId="9" xfId="0" applyFont="1" applyBorder="1" applyAlignment="1">
      <alignment horizontal="center" wrapText="1"/>
    </xf>
    <xf numFmtId="0" fontId="3" fillId="0" borderId="6" xfId="12" applyFont="1" applyFill="1" applyBorder="1" applyAlignment="1"/>
    <xf numFmtId="1" fontId="10" fillId="7" borderId="4" xfId="0" applyNumberFormat="1" applyFont="1" applyFill="1" applyBorder="1" applyAlignment="1" applyProtection="1">
      <alignment vertical="center" wrapText="1"/>
      <protection locked="0"/>
    </xf>
    <xf numFmtId="0" fontId="10" fillId="0" borderId="2" xfId="0" applyFont="1" applyBorder="1"/>
    <xf numFmtId="0" fontId="10" fillId="5" borderId="2" xfId="0" applyFont="1" applyFill="1" applyBorder="1" applyAlignment="1" applyProtection="1">
      <alignment vertical="top"/>
      <protection locked="0"/>
    </xf>
    <xf numFmtId="0" fontId="3" fillId="6" borderId="2" xfId="14" applyFont="1" applyFill="1" applyBorder="1" applyAlignment="1">
      <alignment horizontal="center"/>
    </xf>
    <xf numFmtId="0" fontId="13" fillId="0" borderId="3" xfId="0" applyFont="1" applyBorder="1" applyAlignment="1">
      <alignment vertical="center" wrapText="1"/>
    </xf>
    <xf numFmtId="0" fontId="3" fillId="0" borderId="12" xfId="12" applyFont="1" applyFill="1" applyBorder="1" applyAlignment="1"/>
    <xf numFmtId="0" fontId="3" fillId="0" borderId="3" xfId="12" applyFont="1" applyFill="1" applyBorder="1" applyAlignment="1"/>
    <xf numFmtId="0" fontId="10" fillId="0" borderId="1" xfId="0" applyFont="1" applyBorder="1" applyAlignment="1">
      <alignment vertical="center"/>
    </xf>
    <xf numFmtId="0" fontId="13" fillId="0" borderId="3" xfId="12" applyFont="1" applyFill="1" applyBorder="1" applyAlignment="1"/>
    <xf numFmtId="0" fontId="10" fillId="0" borderId="14" xfId="0" applyFont="1" applyBorder="1" applyAlignment="1">
      <alignment vertical="center"/>
    </xf>
    <xf numFmtId="0" fontId="10" fillId="0" borderId="2" xfId="0" applyFont="1" applyBorder="1" applyAlignment="1">
      <alignment horizontal="left" vertical="top" wrapText="1"/>
    </xf>
    <xf numFmtId="0" fontId="10" fillId="4" borderId="2" xfId="0" applyFont="1" applyFill="1" applyBorder="1" applyAlignment="1" applyProtection="1">
      <alignment horizontal="center" vertical="center" wrapText="1"/>
      <protection locked="0"/>
    </xf>
    <xf numFmtId="0" fontId="3" fillId="0" borderId="2" xfId="0" applyFont="1" applyBorder="1" applyAlignment="1">
      <alignment horizontal="left" vertical="top" wrapText="1"/>
    </xf>
    <xf numFmtId="169" fontId="0" fillId="7" borderId="2" xfId="11" applyNumberFormat="1" applyFont="1" applyFill="1" applyBorder="1" applyAlignment="1" applyProtection="1">
      <alignment horizontal="center" vertical="center" wrapText="1"/>
      <protection locked="0"/>
    </xf>
    <xf numFmtId="0" fontId="3" fillId="0" borderId="2" xfId="0" applyFont="1" applyBorder="1" applyAlignment="1">
      <alignment vertical="top" wrapText="1"/>
    </xf>
    <xf numFmtId="0" fontId="13" fillId="0" borderId="0" xfId="0" applyFont="1" applyAlignment="1">
      <alignment vertical="top"/>
    </xf>
    <xf numFmtId="0" fontId="3" fillId="0" borderId="0" xfId="0" applyFont="1" applyAlignment="1">
      <alignment vertical="top" wrapText="1"/>
    </xf>
    <xf numFmtId="0" fontId="0" fillId="0" borderId="15" xfId="0" applyBorder="1" applyAlignment="1">
      <alignment horizontal="center"/>
    </xf>
    <xf numFmtId="0" fontId="0" fillId="0" borderId="0" xfId="0" applyAlignment="1">
      <alignment horizontal="center"/>
    </xf>
    <xf numFmtId="0" fontId="0" fillId="0" borderId="10" xfId="0" applyBorder="1" applyAlignment="1">
      <alignment horizontal="center"/>
    </xf>
    <xf numFmtId="0" fontId="0" fillId="0" borderId="14" xfId="0" applyBorder="1" applyAlignment="1">
      <alignment horizontal="center"/>
    </xf>
    <xf numFmtId="0" fontId="0" fillId="0" borderId="1" xfId="0" applyBorder="1" applyAlignment="1">
      <alignment horizontal="center"/>
    </xf>
    <xf numFmtId="0" fontId="0" fillId="0" borderId="5" xfId="0" applyBorder="1" applyAlignment="1">
      <alignment horizontal="center"/>
    </xf>
    <xf numFmtId="49" fontId="4" fillId="4" borderId="2" xfId="5" applyNumberFormat="1" applyFill="1" applyBorder="1" applyAlignment="1" applyProtection="1">
      <alignment horizontal="left" vertical="center"/>
      <protection locked="0"/>
    </xf>
    <xf numFmtId="0" fontId="10" fillId="6" borderId="2" xfId="0" applyFont="1" applyFill="1" applyBorder="1" applyAlignment="1">
      <alignment horizontal="center" vertical="center"/>
    </xf>
    <xf numFmtId="49" fontId="10" fillId="4" borderId="2" xfId="11" applyNumberFormat="1" applyFont="1" applyFill="1" applyBorder="1" applyAlignment="1" applyProtection="1">
      <alignment horizontal="left" vertical="center" wrapText="1"/>
      <protection locked="0"/>
    </xf>
    <xf numFmtId="0" fontId="9" fillId="0" borderId="2" xfId="0" applyFont="1" applyBorder="1" applyAlignment="1">
      <alignment vertical="center"/>
    </xf>
    <xf numFmtId="0" fontId="9" fillId="0" borderId="7" xfId="0" applyFont="1" applyBorder="1" applyAlignment="1">
      <alignment vertical="center" wrapText="1"/>
    </xf>
    <xf numFmtId="0" fontId="9" fillId="0" borderId="8" xfId="0" applyFont="1" applyBorder="1" applyAlignment="1">
      <alignment vertical="center" wrapText="1"/>
    </xf>
    <xf numFmtId="0" fontId="9" fillId="0" borderId="4" xfId="0" applyFont="1" applyBorder="1" applyAlignment="1">
      <alignment vertical="center" wrapText="1"/>
    </xf>
    <xf numFmtId="0" fontId="12" fillId="0" borderId="2" xfId="0" applyFont="1" applyBorder="1" applyAlignment="1">
      <alignment vertical="center" wrapText="1"/>
    </xf>
    <xf numFmtId="0" fontId="13" fillId="0" borderId="2" xfId="0" applyFont="1" applyBorder="1" applyAlignment="1">
      <alignment horizontal="left" vertical="top" wrapText="1"/>
    </xf>
    <xf numFmtId="0" fontId="9" fillId="0" borderId="2" xfId="0" applyFont="1" applyBorder="1" applyAlignment="1">
      <alignment horizontal="center" vertical="center"/>
    </xf>
    <xf numFmtId="0" fontId="13" fillId="0" borderId="2" xfId="0" applyFont="1" applyBorder="1" applyAlignment="1">
      <alignment horizontal="left" vertical="top"/>
    </xf>
    <xf numFmtId="0" fontId="0" fillId="3" borderId="11" xfId="0" applyFill="1" applyBorder="1"/>
    <xf numFmtId="0" fontId="0" fillId="3" borderId="9" xfId="0" applyFill="1" applyBorder="1"/>
    <xf numFmtId="0" fontId="0" fillId="3" borderId="0" xfId="0" applyFill="1"/>
    <xf numFmtId="0" fontId="0" fillId="3" borderId="10" xfId="0" applyFill="1" applyBorder="1"/>
    <xf numFmtId="0" fontId="0" fillId="3" borderId="1" xfId="0" applyFill="1" applyBorder="1"/>
    <xf numFmtId="0" fontId="0" fillId="3" borderId="5" xfId="0" applyFill="1" applyBorder="1"/>
    <xf numFmtId="0" fontId="10" fillId="0" borderId="7" xfId="0" applyFont="1" applyBorder="1" applyAlignment="1">
      <alignment horizontal="left" vertical="center" wrapText="1"/>
    </xf>
    <xf numFmtId="0" fontId="10" fillId="0" borderId="8" xfId="0" applyFont="1" applyBorder="1" applyAlignment="1">
      <alignment horizontal="left" vertical="center" wrapText="1"/>
    </xf>
    <xf numFmtId="0" fontId="10" fillId="0" borderId="4" xfId="0" applyFont="1" applyBorder="1" applyAlignment="1">
      <alignment horizontal="left" vertical="center" wrapText="1"/>
    </xf>
    <xf numFmtId="0" fontId="10" fillId="3" borderId="7" xfId="0" applyFont="1" applyFill="1" applyBorder="1"/>
    <xf numFmtId="0" fontId="10" fillId="3" borderId="8" xfId="0" applyFont="1" applyFill="1" applyBorder="1"/>
    <xf numFmtId="0" fontId="10" fillId="3" borderId="4" xfId="0" applyFont="1" applyFill="1" applyBorder="1"/>
    <xf numFmtId="0" fontId="10" fillId="0" borderId="7" xfId="0" applyFont="1" applyBorder="1" applyAlignment="1">
      <alignment vertical="center" wrapText="1"/>
    </xf>
    <xf numFmtId="0" fontId="10" fillId="0" borderId="8" xfId="0" applyFont="1" applyBorder="1" applyAlignment="1">
      <alignment vertical="center" wrapText="1"/>
    </xf>
    <xf numFmtId="0" fontId="10" fillId="0" borderId="4" xfId="0" applyFont="1" applyBorder="1" applyAlignment="1">
      <alignment vertical="center" wrapText="1"/>
    </xf>
    <xf numFmtId="0" fontId="3" fillId="3" borderId="2" xfId="0" applyFont="1" applyFill="1" applyBorder="1" applyAlignment="1">
      <alignment horizontal="center" vertical="center" wrapText="1"/>
    </xf>
    <xf numFmtId="0" fontId="9" fillId="0" borderId="7" xfId="0" applyFont="1" applyBorder="1" applyAlignment="1">
      <alignment vertical="center"/>
    </xf>
    <xf numFmtId="0" fontId="9" fillId="0" borderId="8" xfId="0" applyFont="1" applyBorder="1" applyAlignment="1">
      <alignment vertical="center"/>
    </xf>
    <xf numFmtId="0" fontId="9" fillId="0" borderId="4" xfId="0" applyFont="1" applyBorder="1" applyAlignment="1">
      <alignment vertical="center"/>
    </xf>
    <xf numFmtId="0" fontId="10" fillId="4" borderId="2" xfId="0" applyFont="1" applyFill="1" applyBorder="1" applyAlignment="1" applyProtection="1">
      <alignment horizontal="left" vertical="center" wrapText="1"/>
      <protection locked="0"/>
    </xf>
    <xf numFmtId="0" fontId="9" fillId="0" borderId="9" xfId="0" applyFont="1" applyBorder="1" applyAlignment="1">
      <alignment horizontal="center"/>
    </xf>
    <xf numFmtId="0" fontId="9" fillId="0" borderId="10" xfId="0" applyFont="1" applyBorder="1" applyAlignment="1">
      <alignment horizontal="center"/>
    </xf>
    <xf numFmtId="0" fontId="9" fillId="0" borderId="5" xfId="0" applyFont="1" applyBorder="1" applyAlignment="1">
      <alignment horizont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9" fillId="0" borderId="4" xfId="0" applyFont="1" applyBorder="1" applyAlignment="1">
      <alignment horizontal="center" vertical="center"/>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0" fontId="9" fillId="0" borderId="4" xfId="0" applyFont="1" applyBorder="1" applyAlignment="1">
      <alignment horizontal="center" vertical="center" wrapText="1"/>
    </xf>
    <xf numFmtId="0" fontId="9" fillId="0" borderId="12" xfId="0" applyFont="1" applyBorder="1" applyAlignment="1">
      <alignment horizontal="center" wrapText="1"/>
    </xf>
    <xf numFmtId="0" fontId="9" fillId="0" borderId="3" xfId="0" applyFont="1" applyBorder="1" applyAlignment="1">
      <alignment horizontal="center" wrapText="1"/>
    </xf>
    <xf numFmtId="0" fontId="9" fillId="0" borderId="3" xfId="0" applyFont="1" applyBorder="1" applyAlignment="1">
      <alignment horizontal="center" vertical="center"/>
    </xf>
    <xf numFmtId="0" fontId="12" fillId="0" borderId="5" xfId="0" applyFont="1" applyBorder="1" applyAlignment="1">
      <alignment horizontal="center" wrapText="1"/>
    </xf>
    <xf numFmtId="0" fontId="12" fillId="0" borderId="4" xfId="0" applyFont="1" applyBorder="1" applyAlignment="1">
      <alignment horizontal="center" wrapText="1"/>
    </xf>
    <xf numFmtId="0" fontId="12" fillId="0" borderId="13" xfId="0" applyFont="1" applyBorder="1" applyAlignment="1">
      <alignment horizontal="center" wrapText="1"/>
    </xf>
    <xf numFmtId="0" fontId="12" fillId="0" borderId="14" xfId="0" applyFont="1" applyBorder="1" applyAlignment="1">
      <alignment horizontal="center" wrapText="1"/>
    </xf>
    <xf numFmtId="0" fontId="12" fillId="0" borderId="12" xfId="0" applyFont="1" applyBorder="1" applyAlignment="1">
      <alignment horizontal="center" wrapText="1"/>
    </xf>
    <xf numFmtId="0" fontId="12" fillId="0" borderId="3" xfId="0" applyFont="1" applyBorder="1" applyAlignment="1">
      <alignment horizontal="center" wrapText="1"/>
    </xf>
    <xf numFmtId="0" fontId="12" fillId="0" borderId="2" xfId="0" applyFont="1" applyBorder="1" applyAlignment="1">
      <alignment horizontal="center" wrapText="1"/>
    </xf>
    <xf numFmtId="0" fontId="9" fillId="0" borderId="2" xfId="0" applyFont="1" applyBorder="1" applyAlignment="1">
      <alignment horizontal="center" vertical="center" wrapText="1"/>
    </xf>
    <xf numFmtId="0" fontId="9" fillId="0" borderId="15" xfId="0" applyFont="1" applyBorder="1" applyAlignment="1">
      <alignment horizontal="center" vertical="center" wrapText="1"/>
    </xf>
    <xf numFmtId="0" fontId="9" fillId="0" borderId="0" xfId="0" applyFont="1" applyAlignment="1">
      <alignment horizontal="center" vertical="center" wrapText="1"/>
    </xf>
    <xf numFmtId="0" fontId="9" fillId="0" borderId="10" xfId="0" applyFont="1" applyBorder="1" applyAlignment="1">
      <alignment horizontal="center" vertical="center" wrapText="1"/>
    </xf>
    <xf numFmtId="0" fontId="9" fillId="0" borderId="14" xfId="0" applyFont="1" applyBorder="1" applyAlignment="1">
      <alignment horizontal="center" vertical="center" wrapText="1"/>
    </xf>
    <xf numFmtId="0" fontId="9" fillId="0" borderId="1" xfId="0" applyFont="1" applyBorder="1" applyAlignment="1">
      <alignment horizontal="center" vertical="center" wrapText="1"/>
    </xf>
    <xf numFmtId="0" fontId="9" fillId="0" borderId="5"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9" xfId="0" applyFont="1" applyBorder="1" applyAlignment="1">
      <alignment horizontal="center" vertical="center" wrapText="1"/>
    </xf>
    <xf numFmtId="0" fontId="13" fillId="0" borderId="12" xfId="0" applyFont="1" applyBorder="1" applyAlignment="1">
      <alignment horizontal="left" vertical="top"/>
    </xf>
    <xf numFmtId="0" fontId="13" fillId="0" borderId="6" xfId="0" applyFont="1" applyBorder="1" applyAlignment="1">
      <alignment horizontal="left" vertical="top"/>
    </xf>
    <xf numFmtId="0" fontId="0" fillId="13" borderId="13" xfId="0" applyFill="1" applyBorder="1" applyAlignment="1">
      <alignment horizontal="center"/>
    </xf>
    <xf numFmtId="0" fontId="0" fillId="13" borderId="11" xfId="0" applyFill="1" applyBorder="1" applyAlignment="1">
      <alignment horizontal="center"/>
    </xf>
    <xf numFmtId="0" fontId="0" fillId="13" borderId="9" xfId="0" applyFill="1" applyBorder="1" applyAlignment="1">
      <alignment horizontal="center"/>
    </xf>
  </cellXfs>
  <cellStyles count="15">
    <cellStyle name="Comma 2 2 2 5" xfId="11" xr:uid="{00000000-0005-0000-0000-000000000000}"/>
    <cellStyle name="Comma 2 5" xfId="2" xr:uid="{00000000-0005-0000-0000-000001000000}"/>
    <cellStyle name="Comma 2 5 2" xfId="3" xr:uid="{00000000-0005-0000-0000-000002000000}"/>
    <cellStyle name="Hyperlink" xfId="5" builtinId="8"/>
    <cellStyle name="Normal" xfId="0" builtinId="0"/>
    <cellStyle name="Normal 2 4" xfId="14" xr:uid="{00000000-0005-0000-0000-000005000000}"/>
    <cellStyle name="Normal 2 6" xfId="1" xr:uid="{00000000-0005-0000-0000-000006000000}"/>
    <cellStyle name="Normal 3" xfId="13" xr:uid="{00000000-0005-0000-0000-000007000000}"/>
    <cellStyle name="Normal 5 2" xfId="4" xr:uid="{00000000-0005-0000-0000-000008000000}"/>
    <cellStyle name="QIS5CalcCell" xfId="8" xr:uid="{00000000-0005-0000-0000-000009000000}"/>
    <cellStyle name="QIS5Label" xfId="12" xr:uid="{00000000-0005-0000-0000-00000A000000}"/>
    <cellStyle name="常规 2 2" xfId="6" xr:uid="{00000000-0005-0000-0000-00000B000000}"/>
    <cellStyle name="常规 2 3" xfId="10" xr:uid="{00000000-0005-0000-0000-00000C000000}"/>
    <cellStyle name="常规 3" xfId="9" xr:uid="{00000000-0005-0000-0000-00000D000000}"/>
    <cellStyle name="常规 3 2" xfId="7" xr:uid="{00000000-0005-0000-0000-00000E000000}"/>
  </cellStyles>
  <dxfs count="40">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124217</xdr:colOff>
      <xdr:row>2</xdr:row>
      <xdr:rowOff>122719</xdr:rowOff>
    </xdr:from>
    <xdr:to>
      <xdr:col>3</xdr:col>
      <xdr:colOff>1775217</xdr:colOff>
      <xdr:row>4</xdr:row>
      <xdr:rowOff>54938</xdr:rowOff>
    </xdr:to>
    <xdr:sp macro="" textlink="">
      <xdr:nvSpPr>
        <xdr:cNvPr id="2" name="AMLCOMLRO_CW">
          <a:extLst>
            <a:ext uri="{FF2B5EF4-FFF2-40B4-BE49-F238E27FC236}">
              <a16:creationId xmlns:a16="http://schemas.microsoft.com/office/drawing/2014/main" id="{1F359ECB-452E-40E8-9153-67106D0CB1EC}"/>
            </a:ext>
          </a:extLst>
        </xdr:cNvPr>
        <xdr:cNvSpPr/>
      </xdr:nvSpPr>
      <xdr:spPr>
        <a:xfrm>
          <a:off x="5515367" y="503719"/>
          <a:ext cx="1651000" cy="313219"/>
        </a:xfrm>
        <a:prstGeom prst="rect">
          <a:avLst/>
        </a:prstGeom>
        <a:solidFill>
          <a:srgbClr val="3E535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lang="en-HK" sz="1000">
              <a:latin typeface="Segoe UI" panose="020B0502040204020203" pitchFamily="34" charset="0"/>
              <a:cs typeface="Segoe UI" panose="020B0502040204020203" pitchFamily="34" charset="0"/>
            </a:rPr>
            <a:t>Clear Worksheet</a:t>
          </a:r>
        </a:p>
      </xdr:txBody>
    </xdr:sp>
    <xdr:clientData/>
  </xdr:twoCellAnchor>
  <xdr:twoCellAnchor>
    <xdr:from>
      <xdr:col>0</xdr:col>
      <xdr:colOff>127000</xdr:colOff>
      <xdr:row>16</xdr:row>
      <xdr:rowOff>136810</xdr:rowOff>
    </xdr:from>
    <xdr:to>
      <xdr:col>0</xdr:col>
      <xdr:colOff>1711325</xdr:colOff>
      <xdr:row>18</xdr:row>
      <xdr:rowOff>69029</xdr:rowOff>
    </xdr:to>
    <xdr:sp macro="" textlink="">
      <xdr:nvSpPr>
        <xdr:cNvPr id="3" name="AMLCOMLRO_addrow0">
          <a:extLst>
            <a:ext uri="{FF2B5EF4-FFF2-40B4-BE49-F238E27FC236}">
              <a16:creationId xmlns:a16="http://schemas.microsoft.com/office/drawing/2014/main" id="{0C3311A7-F364-4F6B-B950-466EEDE69E50}"/>
            </a:ext>
          </a:extLst>
        </xdr:cNvPr>
        <xdr:cNvSpPr/>
      </xdr:nvSpPr>
      <xdr:spPr>
        <a:xfrm>
          <a:off x="127000" y="3946810"/>
          <a:ext cx="1584325" cy="313219"/>
        </a:xfrm>
        <a:prstGeom prst="rect">
          <a:avLst/>
        </a:prstGeom>
        <a:solidFill>
          <a:srgbClr val="3E535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lang="en-HK" sz="1000">
              <a:latin typeface="Segoe UI" panose="020B0502040204020203" pitchFamily="34" charset="0"/>
              <a:cs typeface="Segoe UI" panose="020B0502040204020203" pitchFamily="34" charset="0"/>
            </a:rPr>
            <a:t>Add Row</a:t>
          </a:r>
        </a:p>
      </xdr:txBody>
    </xdr:sp>
    <xdr:clientData/>
  </xdr:twoCellAnchor>
  <xdr:twoCellAnchor>
    <xdr:from>
      <xdr:col>2</xdr:col>
      <xdr:colOff>125145</xdr:colOff>
      <xdr:row>16</xdr:row>
      <xdr:rowOff>136810</xdr:rowOff>
    </xdr:from>
    <xdr:to>
      <xdr:col>3</xdr:col>
      <xdr:colOff>4495</xdr:colOff>
      <xdr:row>18</xdr:row>
      <xdr:rowOff>69029</xdr:rowOff>
    </xdr:to>
    <xdr:sp macro="" textlink="">
      <xdr:nvSpPr>
        <xdr:cNvPr id="4" name="AMLCOMLRO_deleterow0">
          <a:extLst>
            <a:ext uri="{FF2B5EF4-FFF2-40B4-BE49-F238E27FC236}">
              <a16:creationId xmlns:a16="http://schemas.microsoft.com/office/drawing/2014/main" id="{57AD0219-24B6-4636-99AE-D23B0034D50A}"/>
            </a:ext>
          </a:extLst>
        </xdr:cNvPr>
        <xdr:cNvSpPr/>
      </xdr:nvSpPr>
      <xdr:spPr>
        <a:xfrm>
          <a:off x="3554145" y="3946810"/>
          <a:ext cx="1593850" cy="313219"/>
        </a:xfrm>
        <a:prstGeom prst="rect">
          <a:avLst/>
        </a:prstGeom>
        <a:solidFill>
          <a:srgbClr val="3E535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lang="en-HK" sz="1000">
              <a:latin typeface="Segoe UI" panose="020B0502040204020203" pitchFamily="34" charset="0"/>
              <a:cs typeface="Segoe UI" panose="020B0502040204020203" pitchFamily="34" charset="0"/>
            </a:rPr>
            <a:t>Delete Row</a:t>
          </a:r>
        </a:p>
      </xdr:txBody>
    </xdr:sp>
    <xdr:clientData/>
  </xdr:twoCellAnchor>
  <xdr:twoCellAnchor>
    <xdr:from>
      <xdr:col>0</xdr:col>
      <xdr:colOff>127000</xdr:colOff>
      <xdr:row>26</xdr:row>
      <xdr:rowOff>123504</xdr:rowOff>
    </xdr:from>
    <xdr:to>
      <xdr:col>0</xdr:col>
      <xdr:colOff>1711325</xdr:colOff>
      <xdr:row>28</xdr:row>
      <xdr:rowOff>57863</xdr:rowOff>
    </xdr:to>
    <xdr:sp macro="" textlink="">
      <xdr:nvSpPr>
        <xdr:cNvPr id="5" name="AMLCOMLRO_addrow1">
          <a:extLst>
            <a:ext uri="{FF2B5EF4-FFF2-40B4-BE49-F238E27FC236}">
              <a16:creationId xmlns:a16="http://schemas.microsoft.com/office/drawing/2014/main" id="{D98FA9E7-1BB6-4149-ADA5-A8634E812996}"/>
            </a:ext>
          </a:extLst>
        </xdr:cNvPr>
        <xdr:cNvSpPr/>
      </xdr:nvSpPr>
      <xdr:spPr>
        <a:xfrm>
          <a:off x="127000" y="6600504"/>
          <a:ext cx="1584325" cy="315359"/>
        </a:xfrm>
        <a:prstGeom prst="rect">
          <a:avLst/>
        </a:prstGeom>
        <a:solidFill>
          <a:srgbClr val="3E535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lang="en-HK" sz="1000">
              <a:latin typeface="Segoe UI" panose="020B0502040204020203" pitchFamily="34" charset="0"/>
              <a:cs typeface="Segoe UI" panose="020B0502040204020203" pitchFamily="34" charset="0"/>
            </a:rPr>
            <a:t>Add Row</a:t>
          </a:r>
        </a:p>
      </xdr:txBody>
    </xdr:sp>
    <xdr:clientData/>
  </xdr:twoCellAnchor>
  <xdr:twoCellAnchor>
    <xdr:from>
      <xdr:col>2</xdr:col>
      <xdr:colOff>125145</xdr:colOff>
      <xdr:row>26</xdr:row>
      <xdr:rowOff>123504</xdr:rowOff>
    </xdr:from>
    <xdr:to>
      <xdr:col>3</xdr:col>
      <xdr:colOff>4495</xdr:colOff>
      <xdr:row>28</xdr:row>
      <xdr:rowOff>57863</xdr:rowOff>
    </xdr:to>
    <xdr:sp macro="" textlink="">
      <xdr:nvSpPr>
        <xdr:cNvPr id="6" name="AMLCOMLRO_deleterow1">
          <a:extLst>
            <a:ext uri="{FF2B5EF4-FFF2-40B4-BE49-F238E27FC236}">
              <a16:creationId xmlns:a16="http://schemas.microsoft.com/office/drawing/2014/main" id="{973FB8CD-4D06-4581-BBAB-7D468C7096E6}"/>
            </a:ext>
          </a:extLst>
        </xdr:cNvPr>
        <xdr:cNvSpPr/>
      </xdr:nvSpPr>
      <xdr:spPr>
        <a:xfrm>
          <a:off x="3554145" y="6600504"/>
          <a:ext cx="1593850" cy="315359"/>
        </a:xfrm>
        <a:prstGeom prst="rect">
          <a:avLst/>
        </a:prstGeom>
        <a:solidFill>
          <a:srgbClr val="3E535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lang="en-HK" sz="1000">
              <a:latin typeface="Segoe UI" panose="020B0502040204020203" pitchFamily="34" charset="0"/>
              <a:cs typeface="Segoe UI" panose="020B0502040204020203" pitchFamily="34" charset="0"/>
            </a:rPr>
            <a:t>Delete Row</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137459</xdr:colOff>
      <xdr:row>2</xdr:row>
      <xdr:rowOff>134471</xdr:rowOff>
    </xdr:from>
    <xdr:to>
      <xdr:col>5</xdr:col>
      <xdr:colOff>499782</xdr:colOff>
      <xdr:row>4</xdr:row>
      <xdr:rowOff>78441</xdr:rowOff>
    </xdr:to>
    <xdr:sp macro="" textlink="">
      <xdr:nvSpPr>
        <xdr:cNvPr id="2" name="AMLPolicy_CW">
          <a:extLst>
            <a:ext uri="{FF2B5EF4-FFF2-40B4-BE49-F238E27FC236}">
              <a16:creationId xmlns:a16="http://schemas.microsoft.com/office/drawing/2014/main" id="{09F354EE-1A6E-4027-99F8-46609588C756}"/>
            </a:ext>
          </a:extLst>
        </xdr:cNvPr>
        <xdr:cNvSpPr/>
      </xdr:nvSpPr>
      <xdr:spPr>
        <a:xfrm>
          <a:off x="11148359" y="515471"/>
          <a:ext cx="1645023" cy="324970"/>
        </a:xfrm>
        <a:prstGeom prst="rect">
          <a:avLst/>
        </a:prstGeom>
        <a:solidFill>
          <a:srgbClr val="3E535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lang="en-HK" sz="1000">
              <a:latin typeface="Segoe UI" panose="020B0502040204020203" pitchFamily="34" charset="0"/>
              <a:cs typeface="Segoe UI" panose="020B0502040204020203" pitchFamily="34" charset="0"/>
            </a:rPr>
            <a:t>Clear Worksheet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126375</xdr:colOff>
      <xdr:row>2</xdr:row>
      <xdr:rowOff>133246</xdr:rowOff>
    </xdr:from>
    <xdr:to>
      <xdr:col>3</xdr:col>
      <xdr:colOff>1777375</xdr:colOff>
      <xdr:row>4</xdr:row>
      <xdr:rowOff>75992</xdr:rowOff>
    </xdr:to>
    <xdr:sp macro="" textlink="">
      <xdr:nvSpPr>
        <xdr:cNvPr id="2" name="AMLReasons_CW">
          <a:extLst>
            <a:ext uri="{FF2B5EF4-FFF2-40B4-BE49-F238E27FC236}">
              <a16:creationId xmlns:a16="http://schemas.microsoft.com/office/drawing/2014/main" id="{EA8A50D0-9E20-403B-8871-D1A5197FD986}"/>
            </a:ext>
          </a:extLst>
        </xdr:cNvPr>
        <xdr:cNvSpPr/>
      </xdr:nvSpPr>
      <xdr:spPr>
        <a:xfrm>
          <a:off x="11264275" y="514246"/>
          <a:ext cx="1651000" cy="323746"/>
        </a:xfrm>
        <a:prstGeom prst="rect">
          <a:avLst/>
        </a:prstGeom>
        <a:solidFill>
          <a:srgbClr val="3E535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lang="en-HK" sz="1000">
              <a:latin typeface="Segoe UI" panose="020B0502040204020203" pitchFamily="34" charset="0"/>
              <a:cs typeface="Segoe UI" panose="020B0502040204020203" pitchFamily="34" charset="0"/>
            </a:rPr>
            <a:t>Clear Worksheet</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129510</xdr:colOff>
      <xdr:row>2</xdr:row>
      <xdr:rowOff>124047</xdr:rowOff>
    </xdr:from>
    <xdr:to>
      <xdr:col>3</xdr:col>
      <xdr:colOff>1780510</xdr:colOff>
      <xdr:row>4</xdr:row>
      <xdr:rowOff>57593</xdr:rowOff>
    </xdr:to>
    <xdr:sp macro="" textlink="">
      <xdr:nvSpPr>
        <xdr:cNvPr id="2" name="AMLBreaches_CW">
          <a:extLst>
            <a:ext uri="{FF2B5EF4-FFF2-40B4-BE49-F238E27FC236}">
              <a16:creationId xmlns:a16="http://schemas.microsoft.com/office/drawing/2014/main" id="{FBBAB79A-0FB0-46B9-83AB-B3D22DB0FEF8}"/>
            </a:ext>
          </a:extLst>
        </xdr:cNvPr>
        <xdr:cNvSpPr/>
      </xdr:nvSpPr>
      <xdr:spPr>
        <a:xfrm>
          <a:off x="6917660" y="505047"/>
          <a:ext cx="1651000" cy="314546"/>
        </a:xfrm>
        <a:prstGeom prst="rect">
          <a:avLst/>
        </a:prstGeom>
        <a:solidFill>
          <a:srgbClr val="3E535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lang="en-HK" sz="1000">
              <a:latin typeface="Segoe UI" panose="020B0502040204020203" pitchFamily="34" charset="0"/>
              <a:cs typeface="Segoe UI" panose="020B0502040204020203" pitchFamily="34" charset="0"/>
            </a:rPr>
            <a:t>Clear Worksheet</a:t>
          </a:r>
        </a:p>
      </xdr:txBody>
    </xdr:sp>
    <xdr:clientData/>
  </xdr:twoCellAnchor>
  <xdr:twoCellAnchor>
    <xdr:from>
      <xdr:col>1</xdr:col>
      <xdr:colOff>129806</xdr:colOff>
      <xdr:row>24</xdr:row>
      <xdr:rowOff>90081</xdr:rowOff>
    </xdr:from>
    <xdr:to>
      <xdr:col>1</xdr:col>
      <xdr:colOff>1780806</xdr:colOff>
      <xdr:row>26</xdr:row>
      <xdr:rowOff>23628</xdr:rowOff>
    </xdr:to>
    <xdr:sp macro="" textlink="">
      <xdr:nvSpPr>
        <xdr:cNvPr id="3" name="AMLBreaches_addrow0">
          <a:extLst>
            <a:ext uri="{FF2B5EF4-FFF2-40B4-BE49-F238E27FC236}">
              <a16:creationId xmlns:a16="http://schemas.microsoft.com/office/drawing/2014/main" id="{C1DBD383-8859-4928-A8BF-8388A00D38E7}"/>
            </a:ext>
          </a:extLst>
        </xdr:cNvPr>
        <xdr:cNvSpPr/>
      </xdr:nvSpPr>
      <xdr:spPr>
        <a:xfrm>
          <a:off x="1926856" y="4852581"/>
          <a:ext cx="1651000" cy="314547"/>
        </a:xfrm>
        <a:prstGeom prst="rect">
          <a:avLst/>
        </a:prstGeom>
        <a:solidFill>
          <a:srgbClr val="3E535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lang="en-HK" sz="1000">
              <a:latin typeface="Segoe UI" panose="020B0502040204020203" pitchFamily="34" charset="0"/>
              <a:cs typeface="Segoe UI" panose="020B0502040204020203" pitchFamily="34" charset="0"/>
            </a:rPr>
            <a:t>Add Row</a:t>
          </a:r>
        </a:p>
      </xdr:txBody>
    </xdr:sp>
    <xdr:clientData/>
  </xdr:twoCellAnchor>
  <xdr:twoCellAnchor>
    <xdr:from>
      <xdr:col>2</xdr:col>
      <xdr:colOff>129658</xdr:colOff>
      <xdr:row>24</xdr:row>
      <xdr:rowOff>90081</xdr:rowOff>
    </xdr:from>
    <xdr:to>
      <xdr:col>2</xdr:col>
      <xdr:colOff>1780658</xdr:colOff>
      <xdr:row>26</xdr:row>
      <xdr:rowOff>23628</xdr:rowOff>
    </xdr:to>
    <xdr:sp macro="" textlink="">
      <xdr:nvSpPr>
        <xdr:cNvPr id="4" name="AMLBreaches_deleterow0">
          <a:extLst>
            <a:ext uri="{FF2B5EF4-FFF2-40B4-BE49-F238E27FC236}">
              <a16:creationId xmlns:a16="http://schemas.microsoft.com/office/drawing/2014/main" id="{945A80DE-CF6A-4D60-B795-D0584DAE4DF6}"/>
            </a:ext>
          </a:extLst>
        </xdr:cNvPr>
        <xdr:cNvSpPr/>
      </xdr:nvSpPr>
      <xdr:spPr>
        <a:xfrm>
          <a:off x="4422258" y="4852581"/>
          <a:ext cx="1651000" cy="314547"/>
        </a:xfrm>
        <a:prstGeom prst="rect">
          <a:avLst/>
        </a:prstGeom>
        <a:solidFill>
          <a:srgbClr val="3E535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lang="en-HK" sz="1000">
              <a:latin typeface="Segoe UI" panose="020B0502040204020203" pitchFamily="34" charset="0"/>
              <a:cs typeface="Segoe UI" panose="020B0502040204020203" pitchFamily="34" charset="0"/>
            </a:rPr>
            <a:t>Delete Row</a:t>
          </a:r>
        </a:p>
      </xdr:txBody>
    </xdr:sp>
    <xdr:clientData/>
  </xdr:twoCellAnchor>
  <xdr:twoCellAnchor>
    <xdr:from>
      <xdr:col>1</xdr:col>
      <xdr:colOff>129806</xdr:colOff>
      <xdr:row>40</xdr:row>
      <xdr:rowOff>64977</xdr:rowOff>
    </xdr:from>
    <xdr:to>
      <xdr:col>1</xdr:col>
      <xdr:colOff>1780806</xdr:colOff>
      <xdr:row>41</xdr:row>
      <xdr:rowOff>190500</xdr:rowOff>
    </xdr:to>
    <xdr:sp macro="" textlink="">
      <xdr:nvSpPr>
        <xdr:cNvPr id="5" name="AMLBreaches_addrow1">
          <a:extLst>
            <a:ext uri="{FF2B5EF4-FFF2-40B4-BE49-F238E27FC236}">
              <a16:creationId xmlns:a16="http://schemas.microsoft.com/office/drawing/2014/main" id="{5B29565D-EF2F-4A7D-B9C3-829DD4728A1E}"/>
            </a:ext>
          </a:extLst>
        </xdr:cNvPr>
        <xdr:cNvSpPr/>
      </xdr:nvSpPr>
      <xdr:spPr>
        <a:xfrm>
          <a:off x="1926856" y="8065977"/>
          <a:ext cx="1651000" cy="316023"/>
        </a:xfrm>
        <a:prstGeom prst="rect">
          <a:avLst/>
        </a:prstGeom>
        <a:solidFill>
          <a:srgbClr val="3E535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lang="en-HK" sz="1000">
              <a:latin typeface="Segoe UI" panose="020B0502040204020203" pitchFamily="34" charset="0"/>
              <a:cs typeface="Segoe UI" panose="020B0502040204020203" pitchFamily="34" charset="0"/>
            </a:rPr>
            <a:t>Add Row</a:t>
          </a:r>
        </a:p>
      </xdr:txBody>
    </xdr:sp>
    <xdr:clientData/>
  </xdr:twoCellAnchor>
  <xdr:twoCellAnchor>
    <xdr:from>
      <xdr:col>2</xdr:col>
      <xdr:colOff>129658</xdr:colOff>
      <xdr:row>40</xdr:row>
      <xdr:rowOff>64977</xdr:rowOff>
    </xdr:from>
    <xdr:to>
      <xdr:col>2</xdr:col>
      <xdr:colOff>1780658</xdr:colOff>
      <xdr:row>41</xdr:row>
      <xdr:rowOff>190500</xdr:rowOff>
    </xdr:to>
    <xdr:sp macro="" textlink="">
      <xdr:nvSpPr>
        <xdr:cNvPr id="6" name="AMLBreaches_deleterow1">
          <a:extLst>
            <a:ext uri="{FF2B5EF4-FFF2-40B4-BE49-F238E27FC236}">
              <a16:creationId xmlns:a16="http://schemas.microsoft.com/office/drawing/2014/main" id="{05B12450-E003-47B4-B70D-D79EA4A0D496}"/>
            </a:ext>
          </a:extLst>
        </xdr:cNvPr>
        <xdr:cNvSpPr/>
      </xdr:nvSpPr>
      <xdr:spPr>
        <a:xfrm>
          <a:off x="4422258" y="8065977"/>
          <a:ext cx="1651000" cy="316023"/>
        </a:xfrm>
        <a:prstGeom prst="rect">
          <a:avLst/>
        </a:prstGeom>
        <a:solidFill>
          <a:srgbClr val="3E535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lang="en-HK" sz="1000">
              <a:latin typeface="Segoe UI" panose="020B0502040204020203" pitchFamily="34" charset="0"/>
              <a:cs typeface="Segoe UI" panose="020B0502040204020203" pitchFamily="34" charset="0"/>
            </a:rPr>
            <a:t>Delete Row</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133350</xdr:colOff>
      <xdr:row>2</xdr:row>
      <xdr:rowOff>127000</xdr:rowOff>
    </xdr:from>
    <xdr:to>
      <xdr:col>4</xdr:col>
      <xdr:colOff>688975</xdr:colOff>
      <xdr:row>4</xdr:row>
      <xdr:rowOff>63500</xdr:rowOff>
    </xdr:to>
    <xdr:sp macro="" textlink="">
      <xdr:nvSpPr>
        <xdr:cNvPr id="2" name="AMLNBEDD_CW">
          <a:extLst>
            <a:ext uri="{FF2B5EF4-FFF2-40B4-BE49-F238E27FC236}">
              <a16:creationId xmlns:a16="http://schemas.microsoft.com/office/drawing/2014/main" id="{3D411EE3-5BA5-4FDD-AA30-D7E8C1675E6E}"/>
            </a:ext>
          </a:extLst>
        </xdr:cNvPr>
        <xdr:cNvSpPr/>
      </xdr:nvSpPr>
      <xdr:spPr>
        <a:xfrm>
          <a:off x="7029450" y="508000"/>
          <a:ext cx="1654175" cy="317500"/>
        </a:xfrm>
        <a:prstGeom prst="rect">
          <a:avLst/>
        </a:prstGeom>
        <a:solidFill>
          <a:srgbClr val="3E535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lang="en-HK" sz="1000">
              <a:latin typeface="Segoe UI" panose="020B0502040204020203" pitchFamily="34" charset="0"/>
              <a:cs typeface="Segoe UI" panose="020B0502040204020203" pitchFamily="34" charset="0"/>
            </a:rPr>
            <a:t>Clear Worksheet</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122414</xdr:colOff>
      <xdr:row>2</xdr:row>
      <xdr:rowOff>119944</xdr:rowOff>
    </xdr:from>
    <xdr:to>
      <xdr:col>4</xdr:col>
      <xdr:colOff>670983</xdr:colOff>
      <xdr:row>4</xdr:row>
      <xdr:rowOff>49389</xdr:rowOff>
    </xdr:to>
    <xdr:sp macro="" textlink="">
      <xdr:nvSpPr>
        <xdr:cNvPr id="2" name="AMLIFPEP_CW">
          <a:extLst>
            <a:ext uri="{FF2B5EF4-FFF2-40B4-BE49-F238E27FC236}">
              <a16:creationId xmlns:a16="http://schemas.microsoft.com/office/drawing/2014/main" id="{06AD7094-0F2E-43E3-92DE-7C038949F6A8}"/>
            </a:ext>
          </a:extLst>
        </xdr:cNvPr>
        <xdr:cNvSpPr/>
      </xdr:nvSpPr>
      <xdr:spPr>
        <a:xfrm>
          <a:off x="7958314" y="500944"/>
          <a:ext cx="1647119" cy="310445"/>
        </a:xfrm>
        <a:prstGeom prst="rect">
          <a:avLst/>
        </a:prstGeom>
        <a:solidFill>
          <a:srgbClr val="3E535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lang="en-HK" sz="1000">
              <a:latin typeface="Segoe UI" panose="020B0502040204020203" pitchFamily="34" charset="0"/>
              <a:cs typeface="Segoe UI" panose="020B0502040204020203" pitchFamily="34" charset="0"/>
            </a:rPr>
            <a:t>Clear Worksheet</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126463</xdr:colOff>
      <xdr:row>2</xdr:row>
      <xdr:rowOff>132366</xdr:rowOff>
    </xdr:from>
    <xdr:to>
      <xdr:col>4</xdr:col>
      <xdr:colOff>677393</xdr:colOff>
      <xdr:row>4</xdr:row>
      <xdr:rowOff>74232</xdr:rowOff>
    </xdr:to>
    <xdr:sp macro="" textlink="">
      <xdr:nvSpPr>
        <xdr:cNvPr id="2" name="AMLIFSegment_CW">
          <a:extLst>
            <a:ext uri="{FF2B5EF4-FFF2-40B4-BE49-F238E27FC236}">
              <a16:creationId xmlns:a16="http://schemas.microsoft.com/office/drawing/2014/main" id="{6F769214-96E1-48DA-91FB-50BA131ED129}"/>
            </a:ext>
          </a:extLst>
        </xdr:cNvPr>
        <xdr:cNvSpPr/>
      </xdr:nvSpPr>
      <xdr:spPr>
        <a:xfrm>
          <a:off x="8470363" y="513366"/>
          <a:ext cx="1649480" cy="322866"/>
        </a:xfrm>
        <a:prstGeom prst="rect">
          <a:avLst/>
        </a:prstGeom>
        <a:solidFill>
          <a:srgbClr val="3E535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lang="en-HK" sz="1000">
              <a:latin typeface="Segoe UI" panose="020B0502040204020203" pitchFamily="34" charset="0"/>
              <a:cs typeface="Segoe UI" panose="020B0502040204020203" pitchFamily="34" charset="0"/>
            </a:rPr>
            <a:t>Clear Worksheet</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3</xdr:col>
      <xdr:colOff>124661</xdr:colOff>
      <xdr:row>2</xdr:row>
      <xdr:rowOff>128671</xdr:rowOff>
    </xdr:from>
    <xdr:to>
      <xdr:col>4</xdr:col>
      <xdr:colOff>330200</xdr:colOff>
      <xdr:row>3</xdr:row>
      <xdr:rowOff>170447</xdr:rowOff>
    </xdr:to>
    <xdr:sp macro="" textlink="">
      <xdr:nvSpPr>
        <xdr:cNvPr id="2" name="AMLLoan_CW">
          <a:extLst>
            <a:ext uri="{FF2B5EF4-FFF2-40B4-BE49-F238E27FC236}">
              <a16:creationId xmlns:a16="http://schemas.microsoft.com/office/drawing/2014/main" id="{2CE8AA13-627D-4714-8259-D1B599771475}"/>
            </a:ext>
          </a:extLst>
        </xdr:cNvPr>
        <xdr:cNvSpPr/>
      </xdr:nvSpPr>
      <xdr:spPr>
        <a:xfrm>
          <a:off x="7249361" y="573171"/>
          <a:ext cx="1653339" cy="321176"/>
        </a:xfrm>
        <a:prstGeom prst="rect">
          <a:avLst/>
        </a:prstGeom>
        <a:solidFill>
          <a:srgbClr val="3E535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lang="en-HK" sz="1000">
              <a:latin typeface="Segoe UI" panose="020B0502040204020203" pitchFamily="34" charset="0"/>
              <a:cs typeface="Segoe UI" panose="020B0502040204020203" pitchFamily="34" charset="0"/>
            </a:rPr>
            <a:t>Clear Worksheet</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3</xdr:col>
      <xdr:colOff>123790</xdr:colOff>
      <xdr:row>2</xdr:row>
      <xdr:rowOff>124907</xdr:rowOff>
    </xdr:from>
    <xdr:to>
      <xdr:col>4</xdr:col>
      <xdr:colOff>267537</xdr:colOff>
      <xdr:row>3</xdr:row>
      <xdr:rowOff>163286</xdr:rowOff>
    </xdr:to>
    <xdr:sp macro="" textlink="">
      <xdr:nvSpPr>
        <xdr:cNvPr id="2" name="AMLCrossBorder_CW">
          <a:extLst>
            <a:ext uri="{FF2B5EF4-FFF2-40B4-BE49-F238E27FC236}">
              <a16:creationId xmlns:a16="http://schemas.microsoft.com/office/drawing/2014/main" id="{00521FAE-D086-46F9-8803-E64DE2A9E6EA}"/>
            </a:ext>
          </a:extLst>
        </xdr:cNvPr>
        <xdr:cNvSpPr/>
      </xdr:nvSpPr>
      <xdr:spPr>
        <a:xfrm>
          <a:off x="7705690" y="569407"/>
          <a:ext cx="1648697" cy="317779"/>
        </a:xfrm>
        <a:prstGeom prst="rect">
          <a:avLst/>
        </a:prstGeom>
        <a:solidFill>
          <a:srgbClr val="3E535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lang="en-HK" sz="1000">
              <a:latin typeface="Segoe UI" panose="020B0502040204020203" pitchFamily="34" charset="0"/>
              <a:cs typeface="Segoe UI" panose="020B0502040204020203" pitchFamily="34" charset="0"/>
            </a:rPr>
            <a:t>Clear Worksheet</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3</xdr:col>
      <xdr:colOff>120650</xdr:colOff>
      <xdr:row>2</xdr:row>
      <xdr:rowOff>130024</xdr:rowOff>
    </xdr:from>
    <xdr:to>
      <xdr:col>5</xdr:col>
      <xdr:colOff>486531</xdr:colOff>
      <xdr:row>4</xdr:row>
      <xdr:rowOff>69548</xdr:rowOff>
    </xdr:to>
    <xdr:sp macro="" textlink="">
      <xdr:nvSpPr>
        <xdr:cNvPr id="2" name="AMLGeneral_CW">
          <a:extLst>
            <a:ext uri="{FF2B5EF4-FFF2-40B4-BE49-F238E27FC236}">
              <a16:creationId xmlns:a16="http://schemas.microsoft.com/office/drawing/2014/main" id="{8E189862-C577-4AAD-9BD2-110AFC614FFF}"/>
            </a:ext>
          </a:extLst>
        </xdr:cNvPr>
        <xdr:cNvSpPr/>
      </xdr:nvSpPr>
      <xdr:spPr>
        <a:xfrm>
          <a:off x="12496800" y="511024"/>
          <a:ext cx="1648581" cy="320524"/>
        </a:xfrm>
        <a:prstGeom prst="rect">
          <a:avLst/>
        </a:prstGeom>
        <a:solidFill>
          <a:srgbClr val="3E535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lang="en-HK" sz="1000">
              <a:latin typeface="Segoe UI" panose="020B0502040204020203" pitchFamily="34" charset="0"/>
              <a:cs typeface="Segoe UI" panose="020B0502040204020203" pitchFamily="34" charset="0"/>
            </a:rPr>
            <a:t>Clear Worksheet</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0">
    <pageSetUpPr fitToPage="1"/>
  </sheetPr>
  <dimension ref="A1:J39"/>
  <sheetViews>
    <sheetView showGridLines="0" tabSelected="1" zoomScaleNormal="100" workbookViewId="0"/>
  </sheetViews>
  <sheetFormatPr defaultColWidth="9.140625" defaultRowHeight="15" customHeight="1"/>
  <cols>
    <col min="1" max="8" width="25.7109375" style="3" customWidth="1"/>
    <col min="9" max="9" width="1" style="3" customWidth="1"/>
    <col min="10" max="15" width="15.7109375" style="3" customWidth="1"/>
    <col min="16" max="16384" width="9.140625" style="3"/>
  </cols>
  <sheetData>
    <row r="1" spans="1:10" s="2" customFormat="1" ht="15" customHeight="1">
      <c r="A1" s="12" t="s">
        <v>2</v>
      </c>
      <c r="B1" s="1"/>
      <c r="C1" s="1"/>
      <c r="D1" s="1"/>
      <c r="E1" s="1"/>
      <c r="F1" s="1"/>
      <c r="G1" s="1"/>
      <c r="H1" s="1"/>
    </row>
    <row r="2" spans="1:10" ht="15" customHeight="1">
      <c r="A2" s="13" t="s">
        <v>16</v>
      </c>
      <c r="B2" s="14"/>
    </row>
    <row r="3" spans="1:10" ht="15" customHeight="1">
      <c r="A3" s="13" t="s">
        <v>17</v>
      </c>
      <c r="B3" s="15"/>
    </row>
    <row r="4" spans="1:10" ht="15" customHeight="1">
      <c r="A4" s="13" t="s">
        <v>18</v>
      </c>
      <c r="B4" s="14"/>
    </row>
    <row r="6" spans="1:10" ht="15" customHeight="1">
      <c r="A6" s="16" t="s">
        <v>3</v>
      </c>
    </row>
    <row r="8" spans="1:10" ht="15" customHeight="1">
      <c r="B8" s="17" t="s">
        <v>19</v>
      </c>
      <c r="C8" s="17" t="s">
        <v>20</v>
      </c>
      <c r="D8" s="17" t="s">
        <v>21</v>
      </c>
      <c r="E8" s="17" t="s">
        <v>22</v>
      </c>
      <c r="F8" s="17" t="s">
        <v>23</v>
      </c>
      <c r="G8" s="17" t="s">
        <v>24</v>
      </c>
      <c r="H8" s="17" t="s">
        <v>25</v>
      </c>
    </row>
    <row r="9" spans="1:10" ht="15" customHeight="1">
      <c r="A9" s="18" t="s">
        <v>26</v>
      </c>
      <c r="B9" s="119" t="s">
        <v>27</v>
      </c>
      <c r="C9" s="119"/>
      <c r="D9" s="119"/>
      <c r="E9" s="119"/>
      <c r="F9" s="119"/>
      <c r="G9" s="119"/>
      <c r="H9" s="119"/>
    </row>
    <row r="10" spans="1:10" ht="15" customHeight="1">
      <c r="A10" s="19" t="s">
        <v>28</v>
      </c>
      <c r="B10" s="120" t="s">
        <v>29</v>
      </c>
      <c r="C10" s="121"/>
      <c r="D10" s="121"/>
      <c r="E10" s="121"/>
      <c r="F10" s="121"/>
      <c r="G10" s="121"/>
      <c r="H10" s="122"/>
    </row>
    <row r="11" spans="1:10" ht="75" customHeight="1">
      <c r="A11" s="20"/>
      <c r="B11" s="13" t="s">
        <v>30</v>
      </c>
      <c r="C11" s="13" t="s">
        <v>31</v>
      </c>
      <c r="D11" s="13" t="s">
        <v>32</v>
      </c>
      <c r="E11" s="13" t="s">
        <v>33</v>
      </c>
      <c r="F11" s="21" t="s">
        <v>34</v>
      </c>
      <c r="G11" s="21" t="s">
        <v>35</v>
      </c>
      <c r="H11" s="21" t="s">
        <v>36</v>
      </c>
      <c r="J11" s="21" t="s">
        <v>37</v>
      </c>
    </row>
    <row r="12" spans="1:10" ht="15" customHeight="1">
      <c r="A12" s="20"/>
      <c r="B12" s="118"/>
      <c r="C12" s="118"/>
      <c r="D12" s="118"/>
      <c r="E12" s="116"/>
      <c r="F12" s="23"/>
      <c r="G12" s="23"/>
      <c r="H12" s="22"/>
      <c r="J12" s="117" t="str">
        <f>IF($B$3="","Error",IF(AND($H12="",COUNTA($B12:$H12)=0),"Error",IF($H12="Effective",IF(AND(COUNTA($B12:$F12,$H12)=6,$F12&lt;=DATEVALUE($B$3),$G12=""),"OK","Error"),IF(AND(COUNTA($B12:$H12)=7,$F12&lt;=DATEVALUE($B$3),$G12&lt;=DATEVALUE($B$3)),"OK","Error"))))</f>
        <v>Error</v>
      </c>
    </row>
    <row r="13" spans="1:10" ht="15" customHeight="1">
      <c r="A13" s="24"/>
      <c r="B13" s="118"/>
      <c r="C13" s="118"/>
      <c r="D13" s="118"/>
      <c r="E13" s="116"/>
      <c r="F13" s="23"/>
      <c r="G13" s="23"/>
      <c r="H13" s="22"/>
      <c r="J13" s="117" t="str">
        <f t="shared" ref="J13:J16" si="0">IF($B$3="","Error",IF(AND($H13="",COUNTA($B13:$H13)=0),"OK",IF($H13="Effective",IF(AND(COUNTA($B13:$F13,$H13)=6,$F13&lt;=DATEVALUE($B$3),$G13=""),"OK","Error"),IF(AND(COUNTA($B13:$H13)=7,$F13&lt;=DATEVALUE($B$3),$G13&lt;=DATEVALUE($B$3)),"OK","Error"))))</f>
        <v>Error</v>
      </c>
    </row>
    <row r="14" spans="1:10" ht="15" customHeight="1">
      <c r="A14" s="24"/>
      <c r="B14" s="118"/>
      <c r="C14" s="118"/>
      <c r="D14" s="118"/>
      <c r="E14" s="116"/>
      <c r="F14" s="23"/>
      <c r="G14" s="23"/>
      <c r="H14" s="22"/>
      <c r="J14" s="117" t="str">
        <f t="shared" si="0"/>
        <v>Error</v>
      </c>
    </row>
    <row r="15" spans="1:10" ht="15" customHeight="1">
      <c r="A15" s="24"/>
      <c r="B15" s="118"/>
      <c r="C15" s="118"/>
      <c r="D15" s="118"/>
      <c r="E15" s="116"/>
      <c r="F15" s="23"/>
      <c r="G15" s="23"/>
      <c r="H15" s="22"/>
      <c r="J15" s="117" t="str">
        <f t="shared" si="0"/>
        <v>Error</v>
      </c>
    </row>
    <row r="16" spans="1:10" ht="15" customHeight="1">
      <c r="A16" s="24"/>
      <c r="B16" s="118"/>
      <c r="C16" s="118"/>
      <c r="D16" s="118"/>
      <c r="E16" s="116"/>
      <c r="F16" s="23"/>
      <c r="G16" s="23"/>
      <c r="H16" s="22"/>
      <c r="J16" s="117" t="str">
        <f t="shared" si="0"/>
        <v>Error</v>
      </c>
    </row>
    <row r="17" spans="1:10" ht="15" customHeight="1">
      <c r="A17" s="25"/>
      <c r="B17" s="25"/>
      <c r="C17" s="25"/>
      <c r="D17" s="25"/>
      <c r="E17" s="25"/>
      <c r="F17" s="25"/>
      <c r="G17" s="25"/>
      <c r="H17" s="25"/>
    </row>
    <row r="18" spans="1:10" ht="15" customHeight="1">
      <c r="A18" s="25"/>
      <c r="B18" s="25"/>
      <c r="C18" s="25"/>
      <c r="D18" s="25"/>
      <c r="E18" s="25"/>
      <c r="F18" s="25"/>
      <c r="G18" s="25"/>
      <c r="H18" s="25"/>
    </row>
    <row r="19" spans="1:10" ht="15" customHeight="1">
      <c r="A19" s="25"/>
      <c r="B19" s="25"/>
      <c r="C19" s="25"/>
      <c r="D19" s="25"/>
      <c r="E19" s="25"/>
      <c r="F19" s="25"/>
      <c r="G19" s="25"/>
      <c r="H19" s="25"/>
    </row>
    <row r="20" spans="1:10" ht="15" customHeight="1">
      <c r="A20" s="26" t="s">
        <v>38</v>
      </c>
      <c r="B20" s="123" t="s">
        <v>39</v>
      </c>
      <c r="C20" s="123"/>
      <c r="D20" s="123"/>
      <c r="E20" s="123"/>
      <c r="F20" s="123"/>
      <c r="G20" s="123"/>
      <c r="H20" s="123"/>
    </row>
    <row r="21" spans="1:10" ht="75" customHeight="1">
      <c r="A21" s="27"/>
      <c r="B21" s="28" t="s">
        <v>30</v>
      </c>
      <c r="C21" s="28" t="s">
        <v>31</v>
      </c>
      <c r="D21" s="13" t="s">
        <v>32</v>
      </c>
      <c r="E21" s="28" t="s">
        <v>33</v>
      </c>
      <c r="F21" s="21" t="s">
        <v>34</v>
      </c>
      <c r="G21" s="21" t="s">
        <v>35</v>
      </c>
      <c r="H21" s="21" t="s">
        <v>36</v>
      </c>
      <c r="J21" s="21" t="s">
        <v>37</v>
      </c>
    </row>
    <row r="22" spans="1:10" ht="15" customHeight="1">
      <c r="A22" s="27"/>
      <c r="B22" s="118"/>
      <c r="C22" s="118"/>
      <c r="D22" s="118"/>
      <c r="E22" s="116"/>
      <c r="F22" s="23"/>
      <c r="G22" s="23"/>
      <c r="H22" s="22"/>
      <c r="J22" s="117" t="str">
        <f>IF($B$3="","Error",IF(AND($H22="",COUNTA($B22:$H22)=0),"Error",IF($H22="Effective",IF(AND(COUNTA($B22:$F22,$H22)=6,$F22&lt;=DATEVALUE($B$3),$G22=""),"OK","Error"),IF(AND(COUNTA($B22:$H22)=7,$F22&lt;=DATEVALUE($B$3),$G22&lt;=DATEVALUE($B$3)),"OK","Error"))))</f>
        <v>Error</v>
      </c>
    </row>
    <row r="23" spans="1:10" ht="15" customHeight="1">
      <c r="A23" s="27"/>
      <c r="B23" s="118"/>
      <c r="C23" s="118"/>
      <c r="D23" s="118"/>
      <c r="E23" s="116"/>
      <c r="F23" s="23"/>
      <c r="G23" s="23"/>
      <c r="H23" s="22"/>
      <c r="J23" s="117" t="str">
        <f>IF($B$3="","Error",IF(AND($H23="",COUNTA($B23:$H23)=0),"OK",IF($H23="Effective",IF(AND(COUNTA($B23:$F23,$H23)=6,$F23&lt;=DATEVALUE($B$3),$G23=""),"OK","Error"),IF(AND(COUNTA($B23:$H23)=7,$F23&lt;=DATEVALUE($B$3),$G23&lt;=DATEVALUE($B$3)),"OK","Error"))))</f>
        <v>Error</v>
      </c>
    </row>
    <row r="24" spans="1:10" ht="15" customHeight="1">
      <c r="A24" s="27"/>
      <c r="B24" s="118"/>
      <c r="C24" s="118"/>
      <c r="D24" s="118"/>
      <c r="E24" s="116"/>
      <c r="F24" s="23"/>
      <c r="G24" s="23"/>
      <c r="H24" s="22"/>
      <c r="J24" s="117" t="str">
        <f t="shared" ref="J24:J26" si="1">IF($B$3="","Error",IF(AND($H24="",COUNTA($B24:$H24)=0),"OK",IF($H24="Effective",IF(AND(COUNTA($B24:$F24,$H24)=6,$F24&lt;=DATEVALUE($B$3),$G24=""),"OK","Error"),IF(AND(COUNTA($B24:$H24)=7,$F24&lt;=DATEVALUE($B$3),$G24&lt;=DATEVALUE($B$3)),"OK","Error"))))</f>
        <v>Error</v>
      </c>
    </row>
    <row r="25" spans="1:10" ht="15" customHeight="1">
      <c r="A25" s="27"/>
      <c r="B25" s="118"/>
      <c r="C25" s="118"/>
      <c r="D25" s="118"/>
      <c r="E25" s="116"/>
      <c r="F25" s="23"/>
      <c r="G25" s="23"/>
      <c r="H25" s="22"/>
      <c r="J25" s="117" t="str">
        <f t="shared" si="1"/>
        <v>Error</v>
      </c>
    </row>
    <row r="26" spans="1:10" ht="15" customHeight="1">
      <c r="A26" s="27"/>
      <c r="B26" s="118"/>
      <c r="C26" s="118"/>
      <c r="D26" s="118"/>
      <c r="E26" s="116"/>
      <c r="F26" s="23"/>
      <c r="G26" s="23"/>
      <c r="H26" s="22"/>
      <c r="J26" s="117" t="str">
        <f t="shared" si="1"/>
        <v>Error</v>
      </c>
    </row>
    <row r="27" spans="1:10" ht="15" customHeight="1">
      <c r="A27" s="25"/>
      <c r="B27" s="25"/>
      <c r="C27" s="25"/>
      <c r="D27" s="25"/>
      <c r="E27" s="25"/>
      <c r="F27" s="25"/>
      <c r="G27" s="25"/>
      <c r="H27" s="25"/>
    </row>
    <row r="28" spans="1:10" ht="15" customHeight="1">
      <c r="A28" s="25"/>
      <c r="B28" s="25"/>
      <c r="C28" s="25"/>
      <c r="D28" s="25"/>
      <c r="E28" s="25"/>
      <c r="F28" s="25"/>
      <c r="G28" s="25"/>
      <c r="H28" s="25"/>
    </row>
    <row r="29" spans="1:10" ht="15" customHeight="1">
      <c r="A29" s="25"/>
      <c r="B29" s="25"/>
      <c r="C29" s="25"/>
      <c r="D29" s="25"/>
      <c r="E29" s="25"/>
      <c r="F29" s="25"/>
      <c r="G29" s="25"/>
      <c r="H29" s="25"/>
    </row>
    <row r="30" spans="1:10" ht="15" customHeight="1">
      <c r="A30" s="29"/>
      <c r="B30" s="29"/>
      <c r="C30" s="29"/>
      <c r="D30" s="29"/>
      <c r="E30" s="29"/>
      <c r="F30" s="29"/>
      <c r="G30" s="29"/>
      <c r="H30" s="29"/>
    </row>
    <row r="31" spans="1:10" ht="15" customHeight="1">
      <c r="A31" s="29"/>
      <c r="B31" s="29"/>
      <c r="C31" s="29"/>
      <c r="D31" s="29"/>
      <c r="E31" s="29"/>
      <c r="F31" s="29"/>
      <c r="G31" s="29"/>
      <c r="H31" s="29"/>
    </row>
    <row r="32" spans="1:10" ht="15" customHeight="1">
      <c r="A32" s="29"/>
      <c r="B32" s="29"/>
      <c r="C32" s="29"/>
      <c r="D32" s="29"/>
      <c r="E32" s="29"/>
      <c r="F32" s="29"/>
      <c r="G32" s="29"/>
      <c r="H32" s="29"/>
    </row>
    <row r="33" spans="1:8" ht="15" customHeight="1">
      <c r="A33" s="29"/>
      <c r="B33" s="29"/>
      <c r="C33" s="29"/>
      <c r="D33" s="29"/>
      <c r="E33" s="29"/>
      <c r="F33" s="29"/>
      <c r="G33" s="29"/>
      <c r="H33" s="29"/>
    </row>
    <row r="34" spans="1:8" ht="15" customHeight="1">
      <c r="A34" s="29"/>
      <c r="B34" s="29"/>
      <c r="C34" s="29"/>
      <c r="D34" s="29"/>
      <c r="E34" s="29"/>
      <c r="F34" s="29"/>
      <c r="G34" s="29"/>
      <c r="H34" s="29"/>
    </row>
    <row r="35" spans="1:8" ht="15" customHeight="1">
      <c r="A35" s="29"/>
      <c r="B35" s="29"/>
      <c r="C35" s="29"/>
      <c r="D35" s="29"/>
    </row>
    <row r="36" spans="1:8" ht="15" customHeight="1">
      <c r="A36" s="29"/>
      <c r="B36" s="29"/>
      <c r="C36" s="29"/>
      <c r="D36" s="29"/>
    </row>
    <row r="37" spans="1:8" ht="15" customHeight="1">
      <c r="A37" s="29"/>
      <c r="B37" s="29"/>
      <c r="C37" s="29"/>
    </row>
    <row r="38" spans="1:8" ht="15" customHeight="1">
      <c r="A38" s="29"/>
      <c r="B38" s="29"/>
      <c r="C38" s="29"/>
    </row>
    <row r="39" spans="1:8" ht="15" customHeight="1">
      <c r="A39" s="29"/>
      <c r="B39" s="29"/>
      <c r="C39" s="29"/>
    </row>
  </sheetData>
  <sheetProtection insertHyperlinks="0"/>
  <mergeCells count="3">
    <mergeCell ref="B9:H9"/>
    <mergeCell ref="B10:H10"/>
    <mergeCell ref="B20:H20"/>
  </mergeCells>
  <phoneticPr fontId="16" type="noConversion"/>
  <conditionalFormatting sqref="B37">
    <cfRule type="containsText" dxfId="39" priority="13" operator="containsText" text="Commentary Required">
      <formula>NOT(ISERROR(SEARCH("Commentary Required",B37)))</formula>
    </cfRule>
    <cfRule type="containsText" dxfId="38" priority="14" operator="containsText" text="OK">
      <formula>NOT(ISERROR(SEARCH("OK",B37)))</formula>
    </cfRule>
    <cfRule type="containsText" dxfId="37" priority="15" operator="containsText" text="Error">
      <formula>NOT(ISERROR(SEARCH("Error",B37)))</formula>
    </cfRule>
  </conditionalFormatting>
  <conditionalFormatting sqref="J12:J16">
    <cfRule type="containsText" dxfId="36" priority="1" operator="containsText" text="Commentary Required">
      <formula>NOT(ISERROR(SEARCH("Commentary Required",J12)))</formula>
    </cfRule>
    <cfRule type="containsText" dxfId="35" priority="2" operator="containsText" text="OK">
      <formula>NOT(ISERROR(SEARCH("OK",J12)))</formula>
    </cfRule>
    <cfRule type="containsText" dxfId="34" priority="3" operator="containsText" text="Error">
      <formula>NOT(ISERROR(SEARCH("Error",J12)))</formula>
    </cfRule>
  </conditionalFormatting>
  <conditionalFormatting sqref="J22:J26">
    <cfRule type="containsText" dxfId="33" priority="4" operator="containsText" text="Commentary Required">
      <formula>NOT(ISERROR(SEARCH("Commentary Required",J22)))</formula>
    </cfRule>
    <cfRule type="containsText" dxfId="32" priority="5" operator="containsText" text="OK">
      <formula>NOT(ISERROR(SEARCH("OK",J22)))</formula>
    </cfRule>
    <cfRule type="containsText" dxfId="31" priority="6" operator="containsText" text="Error">
      <formula>NOT(ISERROR(SEARCH("Error",J22)))</formula>
    </cfRule>
  </conditionalFormatting>
  <dataValidations count="2">
    <dataValidation type="list" allowBlank="1" showInputMessage="1" showErrorMessage="1" error="Please enter &quot;Effective&quot; or &quot;Ceased&quot;." sqref="H22:H26 H12:H16" xr:uid="{00000000-0002-0000-0800-000000000000}">
      <formula1>"Effective, Ceased"</formula1>
    </dataValidation>
    <dataValidation type="date" allowBlank="1" showInputMessage="1" showErrorMessage="1" errorTitle="Error" error="Please enter a date in the format of dd/mm/yyyy (e.g., 17/06/2024)" sqref="F22:G26 F12:G16" xr:uid="{00000000-0002-0000-0800-000001000000}">
      <formula1>1</formula1>
      <formula2>401404</formula2>
    </dataValidation>
  </dataValidations>
  <pageMargins left="0.7" right="0.7" top="0.75" bottom="0.75" header="0.3" footer="0.3"/>
  <pageSetup paperSize="9" scale="56"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2">
    <pageSetUpPr fitToPage="1"/>
  </sheetPr>
  <dimension ref="A1:E30"/>
  <sheetViews>
    <sheetView showGridLines="0" zoomScaleNormal="100" workbookViewId="0"/>
  </sheetViews>
  <sheetFormatPr defaultColWidth="9.140625" defaultRowHeight="15" customHeight="1"/>
  <cols>
    <col min="1" max="1" width="25.7109375" style="3" customWidth="1"/>
    <col min="2" max="2" width="129.140625" style="3" customWidth="1"/>
    <col min="3" max="3" width="2.7109375" style="3" customWidth="1"/>
    <col min="4" max="4" width="9.140625" style="3"/>
    <col min="5" max="5" width="9.140625" style="3" customWidth="1"/>
    <col min="6" max="16384" width="9.140625" style="3"/>
  </cols>
  <sheetData>
    <row r="1" spans="1:5" s="1" customFormat="1" ht="15" customHeight="1">
      <c r="A1" s="12" t="s">
        <v>5</v>
      </c>
    </row>
    <row r="2" spans="1:5" ht="15" customHeight="1">
      <c r="A2" s="13" t="s">
        <v>16</v>
      </c>
      <c r="B2" s="14"/>
    </row>
    <row r="3" spans="1:5" ht="15" customHeight="1">
      <c r="A3" s="13" t="s">
        <v>17</v>
      </c>
      <c r="B3" s="14"/>
    </row>
    <row r="4" spans="1:5" ht="15" customHeight="1">
      <c r="A4" s="13" t="s">
        <v>18</v>
      </c>
      <c r="B4" s="14"/>
    </row>
    <row r="6" spans="1:5" ht="15" customHeight="1">
      <c r="A6" s="16" t="s">
        <v>40</v>
      </c>
    </row>
    <row r="7" spans="1:5" ht="15" customHeight="1">
      <c r="A7" s="16"/>
    </row>
    <row r="8" spans="1:5" ht="15" customHeight="1">
      <c r="B8" s="17" t="s">
        <v>19</v>
      </c>
      <c r="E8" s="4"/>
    </row>
    <row r="9" spans="1:5" ht="15" customHeight="1">
      <c r="A9" s="30" t="s">
        <v>26</v>
      </c>
      <c r="B9" s="31" t="s">
        <v>27</v>
      </c>
      <c r="E9" s="4"/>
    </row>
    <row r="10" spans="1:5" ht="15" customHeight="1">
      <c r="A10" s="124" t="s">
        <v>41</v>
      </c>
      <c r="B10" s="33" t="s">
        <v>42</v>
      </c>
    </row>
    <row r="11" spans="1:5" ht="150" customHeight="1">
      <c r="A11" s="124"/>
      <c r="B11" s="34"/>
    </row>
    <row r="12" spans="1:5" ht="30" customHeight="1">
      <c r="A12" s="124" t="s">
        <v>43</v>
      </c>
      <c r="B12" s="33" t="s">
        <v>44</v>
      </c>
    </row>
    <row r="13" spans="1:5" ht="150" customHeight="1">
      <c r="A13" s="124"/>
      <c r="B13" s="35"/>
    </row>
    <row r="14" spans="1:5" ht="75" customHeight="1">
      <c r="A14" s="124" t="s">
        <v>45</v>
      </c>
      <c r="B14" s="33" t="s">
        <v>46</v>
      </c>
    </row>
    <row r="15" spans="1:5" ht="150" customHeight="1">
      <c r="A15" s="124"/>
      <c r="B15" s="35"/>
    </row>
    <row r="16" spans="1:5" ht="30" customHeight="1">
      <c r="A16" s="32" t="s">
        <v>47</v>
      </c>
      <c r="B16" s="33" t="s">
        <v>48</v>
      </c>
    </row>
    <row r="17" spans="1:2" ht="15" customHeight="1">
      <c r="A17" s="124" t="s">
        <v>49</v>
      </c>
      <c r="B17" s="36" t="s">
        <v>50</v>
      </c>
    </row>
    <row r="18" spans="1:2" ht="150" customHeight="1">
      <c r="A18" s="124"/>
      <c r="B18" s="35"/>
    </row>
    <row r="19" spans="1:2" ht="15" customHeight="1">
      <c r="A19" s="124" t="s">
        <v>51</v>
      </c>
      <c r="B19" s="36" t="s">
        <v>52</v>
      </c>
    </row>
    <row r="20" spans="1:2" ht="150" customHeight="1">
      <c r="A20" s="124"/>
      <c r="B20" s="35"/>
    </row>
    <row r="26" spans="1:2" ht="15" customHeight="1">
      <c r="A26" s="13" t="s">
        <v>53</v>
      </c>
      <c r="B26" s="117" t="str">
        <f>IF($B$11&lt;&gt;"", "OK", "Error")</f>
        <v>Error</v>
      </c>
    </row>
    <row r="27" spans="1:2" ht="15" customHeight="1">
      <c r="A27" s="13" t="s">
        <v>54</v>
      </c>
      <c r="B27" s="117" t="str">
        <f>IF($B$13&lt;&gt;"", "OK", "Error")</f>
        <v>Error</v>
      </c>
    </row>
    <row r="28" spans="1:2" ht="15" customHeight="1">
      <c r="A28" s="13" t="s">
        <v>55</v>
      </c>
      <c r="B28" s="117" t="str">
        <f>IF($B$15&lt;&gt;"", "OK", "Error")</f>
        <v>Error</v>
      </c>
    </row>
    <row r="29" spans="1:2" ht="15" customHeight="1">
      <c r="A29" s="13" t="s">
        <v>56</v>
      </c>
      <c r="B29" s="117" t="str">
        <f>IF($B$18&lt;&gt;"", "OK", "Error")</f>
        <v>Error</v>
      </c>
    </row>
    <row r="30" spans="1:2" ht="15" customHeight="1">
      <c r="A30" s="13" t="s">
        <v>57</v>
      </c>
      <c r="B30" s="117" t="str">
        <f>IF($B$20&lt;&gt;"", "OK", "Error")</f>
        <v>Error</v>
      </c>
    </row>
  </sheetData>
  <sheetProtection insertHyperlinks="0"/>
  <mergeCells count="5">
    <mergeCell ref="A10:A11"/>
    <mergeCell ref="A12:A13"/>
    <mergeCell ref="A14:A15"/>
    <mergeCell ref="A17:A18"/>
    <mergeCell ref="A19:A20"/>
  </mergeCells>
  <phoneticPr fontId="16" type="noConversion"/>
  <conditionalFormatting sqref="B26:B30">
    <cfRule type="containsText" dxfId="30" priority="1" operator="containsText" text="Commentary Required">
      <formula>NOT(ISERROR(SEARCH("Commentary Required",B26)))</formula>
    </cfRule>
    <cfRule type="containsText" dxfId="29" priority="2" operator="containsText" text="OK">
      <formula>NOT(ISERROR(SEARCH("OK",B26)))</formula>
    </cfRule>
    <cfRule type="containsText" dxfId="28" priority="3" operator="containsText" text="Error">
      <formula>NOT(ISERROR(SEARCH("Error",B26)))</formula>
    </cfRule>
  </conditionalFormatting>
  <pageMargins left="0.7" right="0.7" top="0.75" bottom="0.75" header="0.3" footer="0.3"/>
  <pageSetup paperSize="9" scale="62"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3">
    <pageSetUpPr fitToPage="1"/>
  </sheetPr>
  <dimension ref="A1:E19"/>
  <sheetViews>
    <sheetView showGridLines="0" zoomScaleNormal="100" workbookViewId="0"/>
  </sheetViews>
  <sheetFormatPr defaultColWidth="9.140625" defaultRowHeight="15" customHeight="1"/>
  <cols>
    <col min="1" max="1" width="25.7109375" style="3" customWidth="1"/>
    <col min="2" max="2" width="100.7109375" style="3" customWidth="1"/>
    <col min="3" max="5" width="33" style="3" customWidth="1"/>
    <col min="6" max="6" width="2.7109375" style="3" customWidth="1"/>
    <col min="7" max="18" width="50.7109375" style="3" customWidth="1"/>
    <col min="19" max="16384" width="9.140625" style="3"/>
  </cols>
  <sheetData>
    <row r="1" spans="1:5" s="1" customFormat="1" ht="15" customHeight="1">
      <c r="A1" s="12" t="s">
        <v>6</v>
      </c>
    </row>
    <row r="2" spans="1:5" ht="15" customHeight="1">
      <c r="A2" s="13" t="s">
        <v>16</v>
      </c>
      <c r="B2" s="14"/>
    </row>
    <row r="3" spans="1:5" ht="15" customHeight="1">
      <c r="A3" s="13" t="s">
        <v>17</v>
      </c>
      <c r="B3" s="37"/>
    </row>
    <row r="4" spans="1:5" ht="15" customHeight="1">
      <c r="A4" s="13" t="s">
        <v>18</v>
      </c>
      <c r="B4" s="14"/>
    </row>
    <row r="6" spans="1:5" ht="15" customHeight="1">
      <c r="A6" s="16" t="s">
        <v>7</v>
      </c>
    </row>
    <row r="7" spans="1:5" ht="15" customHeight="1">
      <c r="A7" s="16"/>
    </row>
    <row r="8" spans="1:5" ht="15" customHeight="1">
      <c r="A8" s="16"/>
      <c r="C8" s="17" t="s">
        <v>19</v>
      </c>
      <c r="D8" s="17" t="s">
        <v>20</v>
      </c>
      <c r="E8" s="17" t="s">
        <v>21</v>
      </c>
    </row>
    <row r="9" spans="1:5" ht="15" customHeight="1">
      <c r="C9" s="125" t="s">
        <v>58</v>
      </c>
      <c r="D9" s="125"/>
      <c r="E9" s="125"/>
    </row>
    <row r="10" spans="1:5" ht="30" customHeight="1">
      <c r="A10" s="30" t="s">
        <v>26</v>
      </c>
      <c r="B10" s="31" t="s">
        <v>27</v>
      </c>
      <c r="C10" s="38" t="s">
        <v>59</v>
      </c>
      <c r="D10" s="38" t="s">
        <v>60</v>
      </c>
      <c r="E10" s="39" t="s">
        <v>61</v>
      </c>
    </row>
    <row r="11" spans="1:5" ht="75" customHeight="1">
      <c r="A11" s="126" t="s">
        <v>62</v>
      </c>
      <c r="B11" s="41" t="s">
        <v>63</v>
      </c>
      <c r="C11" s="42"/>
      <c r="D11" s="42"/>
      <c r="E11" s="42"/>
    </row>
    <row r="12" spans="1:5" ht="15" customHeight="1">
      <c r="A12" s="126"/>
      <c r="B12" s="5" t="s">
        <v>64</v>
      </c>
      <c r="C12" s="43"/>
      <c r="D12" s="43"/>
      <c r="E12" s="43"/>
    </row>
    <row r="13" spans="1:5" ht="15" customHeight="1">
      <c r="A13" s="126"/>
      <c r="B13" s="5" t="s">
        <v>65</v>
      </c>
      <c r="C13" s="43"/>
      <c r="D13" s="43"/>
      <c r="E13" s="43"/>
    </row>
    <row r="14" spans="1:5" ht="12.75" customHeight="1">
      <c r="A14" s="126"/>
      <c r="B14" s="5" t="s">
        <v>66</v>
      </c>
      <c r="C14" s="43"/>
      <c r="D14" s="43"/>
      <c r="E14" s="43"/>
    </row>
    <row r="15" spans="1:5" ht="15" customHeight="1">
      <c r="A15" s="126"/>
      <c r="B15" s="5" t="s">
        <v>67</v>
      </c>
      <c r="C15" s="43"/>
      <c r="D15" s="43"/>
      <c r="E15" s="43"/>
    </row>
    <row r="16" spans="1:5" ht="15" customHeight="1">
      <c r="A16" s="126"/>
      <c r="B16" s="5" t="s">
        <v>68</v>
      </c>
      <c r="C16" s="43"/>
      <c r="D16" s="43"/>
      <c r="E16" s="43"/>
    </row>
    <row r="17" spans="1:5" ht="15" customHeight="1">
      <c r="A17" s="126"/>
      <c r="B17" s="5" t="s">
        <v>69</v>
      </c>
      <c r="C17" s="43"/>
      <c r="D17" s="43"/>
      <c r="E17" s="43"/>
    </row>
    <row r="18" spans="1:5" ht="222.75" customHeight="1">
      <c r="A18" s="126"/>
      <c r="B18" s="6" t="s">
        <v>70</v>
      </c>
      <c r="C18" s="43"/>
      <c r="D18" s="43"/>
      <c r="E18" s="43"/>
    </row>
    <row r="19" spans="1:5" ht="15" customHeight="1">
      <c r="B19" s="13" t="s">
        <v>53</v>
      </c>
      <c r="C19" s="117" t="str">
        <f>IF(COUNTA($C$12:$E$18)=(ROWS($C$12:$E$18)*COLUMNS($C$12:$E$18)),"OK","Error")</f>
        <v>Error</v>
      </c>
    </row>
  </sheetData>
  <sheetProtection insertHyperlinks="0"/>
  <dataConsolidate/>
  <mergeCells count="2">
    <mergeCell ref="C9:E9"/>
    <mergeCell ref="A11:A18"/>
  </mergeCells>
  <phoneticPr fontId="16" type="noConversion"/>
  <conditionalFormatting sqref="C19">
    <cfRule type="containsText" dxfId="27" priority="1" operator="containsText" text="Commentary Required">
      <formula>NOT(ISERROR(SEARCH("Commentary Required",C19)))</formula>
    </cfRule>
    <cfRule type="containsText" dxfId="26" priority="2" operator="containsText" text="OK">
      <formula>NOT(ISERROR(SEARCH("OK",C19)))</formula>
    </cfRule>
    <cfRule type="containsText" dxfId="25" priority="3" operator="containsText" text="Error">
      <formula>NOT(ISERROR(SEARCH("Error",C19)))</formula>
    </cfRule>
  </conditionalFormatting>
  <dataValidations count="2">
    <dataValidation type="list" allowBlank="1" showInputMessage="1" showErrorMessage="1" error="Please select from the dropdown list (Agree / Disagree / N/A)." sqref="C12:E17" xr:uid="{00000000-0002-0000-0A00-000000000000}">
      <formula1>"Agree,Disagree,N/A"</formula1>
    </dataValidation>
    <dataValidation allowBlank="1" showInputMessage="1" showErrorMessage="1" error="Please select from the dropdown list (Agree / Disagree / N/A)." sqref="C18:E18" xr:uid="{00000000-0002-0000-0A00-000001000000}"/>
  </dataValidations>
  <pageMargins left="0.7" right="0.7" top="0.75" bottom="0.75" header="0.3" footer="0.3"/>
  <pageSetup paperSize="9" scale="58"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4">
    <pageSetUpPr fitToPage="1"/>
  </sheetPr>
  <dimension ref="A1:E50"/>
  <sheetViews>
    <sheetView showGridLines="0" zoomScaleNormal="100" workbookViewId="0"/>
  </sheetViews>
  <sheetFormatPr defaultColWidth="9.140625" defaultRowHeight="15" customHeight="1"/>
  <cols>
    <col min="1" max="1" width="25.7109375" style="3" customWidth="1"/>
    <col min="2" max="5" width="35.7109375" style="3" customWidth="1"/>
    <col min="6" max="6" width="2.7109375" style="3" customWidth="1"/>
    <col min="7" max="16384" width="9.140625" style="3"/>
  </cols>
  <sheetData>
    <row r="1" spans="1:5" s="1" customFormat="1" ht="15" customHeight="1">
      <c r="A1" s="12" t="s">
        <v>8</v>
      </c>
    </row>
    <row r="2" spans="1:5" ht="15" customHeight="1">
      <c r="A2" s="13" t="s">
        <v>16</v>
      </c>
      <c r="B2" s="37"/>
    </row>
    <row r="3" spans="1:5" ht="15" customHeight="1">
      <c r="A3" s="13" t="s">
        <v>17</v>
      </c>
      <c r="B3" s="37"/>
    </row>
    <row r="4" spans="1:5" ht="15" customHeight="1">
      <c r="A4" s="13" t="s">
        <v>18</v>
      </c>
      <c r="B4" s="14"/>
    </row>
    <row r="6" spans="1:5" ht="15" customHeight="1">
      <c r="A6" s="16" t="s">
        <v>71</v>
      </c>
    </row>
    <row r="7" spans="1:5" ht="15" customHeight="1">
      <c r="A7" s="16"/>
    </row>
    <row r="8" spans="1:5" ht="15" customHeight="1">
      <c r="B8" s="17" t="s">
        <v>19</v>
      </c>
      <c r="C8" s="17" t="s">
        <v>20</v>
      </c>
      <c r="D8" s="17" t="s">
        <v>21</v>
      </c>
      <c r="E8" s="17" t="s">
        <v>22</v>
      </c>
    </row>
    <row r="9" spans="1:5" ht="15" customHeight="1">
      <c r="A9" s="30" t="s">
        <v>26</v>
      </c>
      <c r="B9" s="44" t="s">
        <v>27</v>
      </c>
      <c r="C9" s="45"/>
      <c r="D9" s="45"/>
      <c r="E9" s="31" t="s">
        <v>72</v>
      </c>
    </row>
    <row r="10" spans="1:5" ht="15" customHeight="1">
      <c r="A10" s="40" t="s">
        <v>73</v>
      </c>
      <c r="B10" s="133" t="s">
        <v>74</v>
      </c>
      <c r="C10" s="134"/>
      <c r="D10" s="135"/>
      <c r="E10" s="46"/>
    </row>
    <row r="11" spans="1:5" ht="15" customHeight="1">
      <c r="A11" s="40" t="s">
        <v>75</v>
      </c>
      <c r="B11" s="133" t="s">
        <v>76</v>
      </c>
      <c r="C11" s="134"/>
      <c r="D11" s="135"/>
      <c r="E11" s="46"/>
    </row>
    <row r="12" spans="1:5" ht="15" customHeight="1">
      <c r="A12" s="136"/>
      <c r="B12" s="137"/>
      <c r="C12" s="137"/>
      <c r="D12" s="137"/>
      <c r="E12" s="138"/>
    </row>
    <row r="13" spans="1:5" ht="30" customHeight="1">
      <c r="A13" s="47" t="s">
        <v>77</v>
      </c>
      <c r="B13" s="139" t="s">
        <v>78</v>
      </c>
      <c r="C13" s="140"/>
      <c r="D13" s="140"/>
      <c r="E13" s="141"/>
    </row>
    <row r="14" spans="1:5" ht="30" customHeight="1">
      <c r="A14" s="48"/>
      <c r="B14" s="49" t="s">
        <v>79</v>
      </c>
      <c r="C14" s="49" t="s">
        <v>80</v>
      </c>
      <c r="D14" s="49" t="s">
        <v>81</v>
      </c>
      <c r="E14" s="49" t="s">
        <v>82</v>
      </c>
    </row>
    <row r="15" spans="1:5" ht="15" customHeight="1">
      <c r="A15" s="48"/>
      <c r="B15" s="50"/>
      <c r="C15" s="46"/>
      <c r="D15" s="51"/>
      <c r="E15" s="51"/>
    </row>
    <row r="16" spans="1:5" ht="15" customHeight="1">
      <c r="A16" s="48"/>
      <c r="B16" s="50"/>
      <c r="C16" s="46"/>
      <c r="D16" s="51"/>
      <c r="E16" s="51"/>
    </row>
    <row r="17" spans="1:5" ht="15" customHeight="1">
      <c r="A17" s="48"/>
      <c r="B17" s="50"/>
      <c r="C17" s="46"/>
      <c r="D17" s="51"/>
      <c r="E17" s="51"/>
    </row>
    <row r="18" spans="1:5" ht="15" customHeight="1">
      <c r="A18" s="48"/>
      <c r="B18" s="50"/>
      <c r="C18" s="46"/>
      <c r="D18" s="51"/>
      <c r="E18" s="51"/>
    </row>
    <row r="19" spans="1:5" ht="15" customHeight="1">
      <c r="A19" s="48"/>
      <c r="B19" s="50"/>
      <c r="C19" s="46"/>
      <c r="D19" s="51"/>
      <c r="E19" s="51"/>
    </row>
    <row r="20" spans="1:5" ht="15" customHeight="1">
      <c r="A20" s="48"/>
      <c r="B20" s="50"/>
      <c r="C20" s="46"/>
      <c r="D20" s="51"/>
      <c r="E20" s="51"/>
    </row>
    <row r="21" spans="1:5" ht="15" customHeight="1">
      <c r="A21" s="48"/>
      <c r="B21" s="50"/>
      <c r="C21" s="46"/>
      <c r="D21" s="51"/>
      <c r="E21" s="51"/>
    </row>
    <row r="22" spans="1:5" ht="15" customHeight="1">
      <c r="A22" s="48"/>
      <c r="B22" s="50"/>
      <c r="C22" s="46"/>
      <c r="D22" s="51"/>
      <c r="E22" s="51"/>
    </row>
    <row r="23" spans="1:5" ht="15" customHeight="1">
      <c r="A23" s="48"/>
      <c r="B23" s="50"/>
      <c r="C23" s="46"/>
      <c r="D23" s="51"/>
      <c r="E23" s="51"/>
    </row>
    <row r="24" spans="1:5" ht="15" customHeight="1">
      <c r="A24" s="48"/>
      <c r="B24" s="50"/>
      <c r="C24" s="46"/>
      <c r="D24" s="51"/>
      <c r="E24" s="51"/>
    </row>
    <row r="25" spans="1:5" ht="15" customHeight="1">
      <c r="A25" s="52"/>
      <c r="B25" s="127"/>
      <c r="C25" s="127"/>
      <c r="D25" s="127"/>
      <c r="E25" s="128"/>
    </row>
    <row r="26" spans="1:5" ht="15" customHeight="1">
      <c r="A26" s="52"/>
      <c r="B26" s="129"/>
      <c r="C26" s="129"/>
      <c r="D26" s="129"/>
      <c r="E26" s="130"/>
    </row>
    <row r="27" spans="1:5" ht="15" customHeight="1">
      <c r="A27" s="52"/>
      <c r="B27" s="129"/>
      <c r="C27" s="129"/>
      <c r="D27" s="129"/>
      <c r="E27" s="130"/>
    </row>
    <row r="28" spans="1:5" ht="15" customHeight="1">
      <c r="A28" s="52"/>
      <c r="B28" s="131"/>
      <c r="C28" s="131"/>
      <c r="D28" s="131"/>
      <c r="E28" s="132"/>
    </row>
    <row r="29" spans="1:5" ht="30" customHeight="1">
      <c r="A29" s="53" t="s">
        <v>83</v>
      </c>
      <c r="B29" s="139" t="s">
        <v>84</v>
      </c>
      <c r="C29" s="140"/>
      <c r="D29" s="140"/>
      <c r="E29" s="141"/>
    </row>
    <row r="30" spans="1:5" ht="30" customHeight="1">
      <c r="A30" s="54"/>
      <c r="B30" s="49" t="s">
        <v>79</v>
      </c>
      <c r="C30" s="49" t="s">
        <v>80</v>
      </c>
      <c r="D30" s="49" t="s">
        <v>81</v>
      </c>
      <c r="E30" s="49" t="s">
        <v>82</v>
      </c>
    </row>
    <row r="31" spans="1:5" ht="15" customHeight="1">
      <c r="A31" s="54"/>
      <c r="B31" s="55"/>
      <c r="C31" s="46"/>
      <c r="D31" s="35"/>
      <c r="E31" s="35"/>
    </row>
    <row r="32" spans="1:5" ht="15" customHeight="1">
      <c r="A32" s="54"/>
      <c r="B32" s="55"/>
      <c r="C32" s="46"/>
      <c r="D32" s="35"/>
      <c r="E32" s="35"/>
    </row>
    <row r="33" spans="1:5" ht="15" customHeight="1">
      <c r="A33" s="54"/>
      <c r="B33" s="55"/>
      <c r="C33" s="46"/>
      <c r="D33" s="35"/>
      <c r="E33" s="35"/>
    </row>
    <row r="34" spans="1:5" ht="15" customHeight="1">
      <c r="A34" s="54"/>
      <c r="B34" s="55"/>
      <c r="C34" s="46"/>
      <c r="D34" s="35"/>
      <c r="E34" s="35"/>
    </row>
    <row r="35" spans="1:5" ht="15" customHeight="1">
      <c r="A35" s="54"/>
      <c r="B35" s="55"/>
      <c r="C35" s="46"/>
      <c r="D35" s="35"/>
      <c r="E35" s="35"/>
    </row>
    <row r="36" spans="1:5" ht="15" customHeight="1">
      <c r="A36" s="54"/>
      <c r="B36" s="55"/>
      <c r="C36" s="46"/>
      <c r="D36" s="35"/>
      <c r="E36" s="35"/>
    </row>
    <row r="37" spans="1:5" ht="15" customHeight="1">
      <c r="A37" s="54"/>
      <c r="B37" s="55"/>
      <c r="C37" s="46"/>
      <c r="D37" s="35"/>
      <c r="E37" s="35"/>
    </row>
    <row r="38" spans="1:5" ht="15" customHeight="1">
      <c r="A38" s="54"/>
      <c r="B38" s="55"/>
      <c r="C38" s="46"/>
      <c r="D38" s="35"/>
      <c r="E38" s="35"/>
    </row>
    <row r="39" spans="1:5" ht="15" customHeight="1">
      <c r="A39" s="54"/>
      <c r="B39" s="55"/>
      <c r="C39" s="46"/>
      <c r="D39" s="35"/>
      <c r="E39" s="35"/>
    </row>
    <row r="40" spans="1:5" ht="15" customHeight="1">
      <c r="A40" s="54"/>
      <c r="B40" s="55"/>
      <c r="C40" s="46"/>
      <c r="D40" s="35"/>
      <c r="E40" s="35"/>
    </row>
    <row r="41" spans="1:5" ht="15" customHeight="1">
      <c r="A41" s="56"/>
      <c r="B41" s="127"/>
      <c r="C41" s="127"/>
      <c r="D41" s="127"/>
      <c r="E41" s="128"/>
    </row>
    <row r="42" spans="1:5" ht="15" customHeight="1">
      <c r="A42" s="56"/>
      <c r="B42" s="129"/>
      <c r="C42" s="129"/>
      <c r="D42" s="129"/>
      <c r="E42" s="130"/>
    </row>
    <row r="43" spans="1:5" ht="15" customHeight="1">
      <c r="A43" s="56"/>
      <c r="B43" s="129"/>
      <c r="C43" s="129"/>
      <c r="D43" s="129"/>
      <c r="E43" s="130"/>
    </row>
    <row r="44" spans="1:5" ht="15" customHeight="1">
      <c r="A44" s="57"/>
      <c r="B44" s="131"/>
      <c r="C44" s="131"/>
      <c r="D44" s="131"/>
      <c r="E44" s="132"/>
    </row>
    <row r="47" spans="1:5" ht="15" customHeight="1">
      <c r="A47" s="13" t="s">
        <v>53</v>
      </c>
      <c r="B47" s="117" t="str">
        <f>IF(AND(NOT(ISBLANK($E$10)),INT($E$10)=$E$10,$E$10&gt;=0),"OK","Error")</f>
        <v>Error</v>
      </c>
    </row>
    <row r="48" spans="1:5" ht="15" customHeight="1">
      <c r="A48" s="13" t="s">
        <v>54</v>
      </c>
      <c r="B48" s="117" t="str">
        <f>IF(AND(NOT(ISBLANK($E$11)),INT($E$11)=$E$11,$E$11&gt;=0),"OK","Error")</f>
        <v>Error</v>
      </c>
    </row>
    <row r="49" spans="1:2" ht="15" customHeight="1">
      <c r="A49" s="13" t="s">
        <v>55</v>
      </c>
      <c r="B49" s="117" t="str" cm="1">
        <f t="array" aca="1" ref="B49" ca="1">IF($B$47="Error","Error",IF(COUNTA($B$15:INDIRECT("E"&amp;CELL("row",AML.Breaches_End_Row_0)-1))=$E$10*4,"OK","Error"))</f>
        <v>Error</v>
      </c>
    </row>
    <row r="50" spans="1:2" ht="15" customHeight="1">
      <c r="A50" s="13" t="s">
        <v>85</v>
      </c>
      <c r="B50" s="117" t="str">
        <f t="array" aca="1" ref="B50" ca="1">IF($B$48="Error","Error",IF(COUNTA(INDIRECT("B"&amp;CELL("row",AML.Breaches_Start_Row_1)):INDIRECT("E"&amp;CELL("row",AML.Breaches_End_Row_1)-1))=$E$11*4,"OK","Error"))</f>
        <v>Error</v>
      </c>
    </row>
  </sheetData>
  <sheetProtection insertHyperlinks="0"/>
  <mergeCells count="7">
    <mergeCell ref="B41:E44"/>
    <mergeCell ref="B10:D10"/>
    <mergeCell ref="B11:D11"/>
    <mergeCell ref="A12:E12"/>
    <mergeCell ref="B13:E13"/>
    <mergeCell ref="B25:E28"/>
    <mergeCell ref="B29:E29"/>
  </mergeCells>
  <phoneticPr fontId="16" type="noConversion"/>
  <conditionalFormatting sqref="B47:B50">
    <cfRule type="containsText" dxfId="24" priority="1" operator="containsText" text="Commentary Required">
      <formula>NOT(ISERROR(SEARCH("Commentary Required",B47)))</formula>
    </cfRule>
    <cfRule type="containsText" dxfId="23" priority="2" operator="containsText" text="OK">
      <formula>NOT(ISERROR(SEARCH("OK",B47)))</formula>
    </cfRule>
    <cfRule type="containsText" dxfId="22" priority="3" operator="containsText" text="Error">
      <formula>NOT(ISERROR(SEARCH("Error",B47)))</formula>
    </cfRule>
  </conditionalFormatting>
  <dataValidations count="3">
    <dataValidation type="whole" operator="greaterThanOrEqual" allowBlank="1" showInputMessage="1" showErrorMessage="1" error="Please input whole numbers only." sqref="E10:E11" xr:uid="{00000000-0002-0000-0B00-000000000000}">
      <formula1>0</formula1>
    </dataValidation>
    <dataValidation type="date" allowBlank="1" showInputMessage="1" showErrorMessage="1" errorTitle="Error" error="Please enter a date in the format of dd/mm/yyyy (e.g., 17/06/2024)" sqref="B15:B24 B31:B40" xr:uid="{00000000-0002-0000-0B00-000001000000}">
      <formula1>1</formula1>
      <formula2>401404</formula2>
    </dataValidation>
    <dataValidation type="decimal" allowBlank="1" showInputMessage="1" showErrorMessage="1" errorTitle="Error" error="Please enter a number of +/- 11 digits" sqref="C15:C24 C31:C40" xr:uid="{00000000-0002-0000-0B00-000002000000}">
      <formula1>-99999999999</formula1>
      <formula2>99999999999</formula2>
    </dataValidation>
  </dataValidations>
  <pageMargins left="0.7" right="0.7" top="0.75" bottom="0.75" header="0.3" footer="0.3"/>
  <pageSetup paperSize="9" scale="51"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5">
    <pageSetUpPr fitToPage="1"/>
  </sheetPr>
  <dimension ref="A1:H23"/>
  <sheetViews>
    <sheetView showGridLines="0" zoomScaleNormal="100" workbookViewId="0"/>
  </sheetViews>
  <sheetFormatPr defaultColWidth="9.140625" defaultRowHeight="15" customHeight="1"/>
  <cols>
    <col min="1" max="1" width="25.7109375" style="3" customWidth="1"/>
    <col min="2" max="2" width="57.28515625" style="3" customWidth="1"/>
    <col min="3" max="8" width="15.7109375" style="3" customWidth="1"/>
    <col min="9" max="9" width="2.7109375" style="3" customWidth="1"/>
    <col min="10" max="17" width="15.7109375" style="3" customWidth="1"/>
    <col min="18" max="16384" width="9.140625" style="3"/>
  </cols>
  <sheetData>
    <row r="1" spans="1:8" s="1" customFormat="1" ht="15" customHeight="1">
      <c r="A1" s="12" t="s">
        <v>9</v>
      </c>
    </row>
    <row r="2" spans="1:8" ht="15" customHeight="1">
      <c r="A2" s="13" t="s">
        <v>16</v>
      </c>
      <c r="B2" s="14"/>
    </row>
    <row r="3" spans="1:8" ht="15" customHeight="1">
      <c r="A3" s="13" t="s">
        <v>17</v>
      </c>
      <c r="B3" s="37"/>
    </row>
    <row r="4" spans="1:8" ht="15" customHeight="1">
      <c r="A4" s="13" t="s">
        <v>18</v>
      </c>
      <c r="B4" s="14"/>
    </row>
    <row r="6" spans="1:8" ht="15" customHeight="1">
      <c r="A6" s="16" t="s">
        <v>86</v>
      </c>
    </row>
    <row r="7" spans="1:8" ht="15" customHeight="1">
      <c r="C7" s="17" t="s">
        <v>19</v>
      </c>
      <c r="D7" s="17" t="s">
        <v>20</v>
      </c>
      <c r="E7" s="17" t="s">
        <v>21</v>
      </c>
      <c r="F7" s="17" t="s">
        <v>22</v>
      </c>
      <c r="G7" s="17" t="s">
        <v>23</v>
      </c>
      <c r="H7" s="17" t="s">
        <v>24</v>
      </c>
    </row>
    <row r="8" spans="1:8" ht="15" customHeight="1">
      <c r="A8" s="58"/>
      <c r="B8" s="147" t="s">
        <v>87</v>
      </c>
      <c r="C8" s="150" t="s">
        <v>88</v>
      </c>
      <c r="D8" s="151"/>
      <c r="E8" s="151"/>
      <c r="F8" s="151"/>
      <c r="G8" s="151"/>
      <c r="H8" s="152"/>
    </row>
    <row r="9" spans="1:8" ht="30" customHeight="1">
      <c r="A9" s="56"/>
      <c r="B9" s="148"/>
      <c r="C9" s="153" t="s">
        <v>89</v>
      </c>
      <c r="D9" s="154"/>
      <c r="E9" s="154"/>
      <c r="F9" s="154"/>
      <c r="G9" s="154"/>
      <c r="H9" s="155"/>
    </row>
    <row r="10" spans="1:8" ht="15" customHeight="1">
      <c r="A10" s="56"/>
      <c r="B10" s="148"/>
      <c r="C10" s="156" t="s">
        <v>90</v>
      </c>
      <c r="D10" s="158" t="s">
        <v>91</v>
      </c>
      <c r="E10" s="158"/>
      <c r="F10" s="159" t="s">
        <v>92</v>
      </c>
      <c r="G10" s="161" t="s">
        <v>93</v>
      </c>
      <c r="H10" s="163" t="s">
        <v>94</v>
      </c>
    </row>
    <row r="11" spans="1:8" ht="47.25" customHeight="1">
      <c r="A11" s="57"/>
      <c r="B11" s="149"/>
      <c r="C11" s="157"/>
      <c r="D11" s="63" t="s">
        <v>92</v>
      </c>
      <c r="E11" s="63" t="s">
        <v>95</v>
      </c>
      <c r="F11" s="160"/>
      <c r="G11" s="162"/>
      <c r="H11" s="164"/>
    </row>
    <row r="12" spans="1:8" ht="15" customHeight="1">
      <c r="A12" s="56"/>
      <c r="B12" s="64"/>
      <c r="C12" s="62"/>
      <c r="D12" s="62"/>
      <c r="E12" s="65"/>
      <c r="F12" s="62" t="s">
        <v>96</v>
      </c>
      <c r="G12" s="66" t="s">
        <v>96</v>
      </c>
      <c r="H12" s="65" t="s">
        <v>96</v>
      </c>
    </row>
    <row r="13" spans="1:8" ht="15" customHeight="1">
      <c r="A13" s="56"/>
      <c r="B13" s="67" t="s">
        <v>97</v>
      </c>
      <c r="C13" s="68"/>
      <c r="D13" s="68"/>
      <c r="E13" s="68"/>
      <c r="F13" s="68"/>
      <c r="G13" s="68"/>
      <c r="H13" s="68"/>
    </row>
    <row r="14" spans="1:8" ht="15" customHeight="1">
      <c r="A14" s="56"/>
      <c r="B14" s="67" t="s">
        <v>98</v>
      </c>
      <c r="C14" s="68"/>
      <c r="D14" s="68"/>
      <c r="E14" s="68"/>
      <c r="F14" s="68"/>
      <c r="G14" s="68"/>
      <c r="H14" s="68"/>
    </row>
    <row r="15" spans="1:8" ht="15" customHeight="1">
      <c r="A15" s="56"/>
      <c r="B15" s="69" t="s">
        <v>99</v>
      </c>
      <c r="C15" s="14">
        <f>C13-C14</f>
        <v>0</v>
      </c>
      <c r="D15" s="14">
        <f t="shared" ref="D15:H15" si="0">D13-D14</f>
        <v>0</v>
      </c>
      <c r="E15" s="14">
        <f t="shared" si="0"/>
        <v>0</v>
      </c>
      <c r="F15" s="14">
        <f t="shared" si="0"/>
        <v>0</v>
      </c>
      <c r="G15" s="14">
        <f t="shared" si="0"/>
        <v>0</v>
      </c>
      <c r="H15" s="14">
        <f t="shared" si="0"/>
        <v>0</v>
      </c>
    </row>
    <row r="16" spans="1:8" ht="15" customHeight="1">
      <c r="A16" s="57"/>
      <c r="B16" s="70" t="s">
        <v>100</v>
      </c>
      <c r="C16" s="71"/>
      <c r="D16" s="72"/>
      <c r="E16" s="72"/>
      <c r="F16" s="72"/>
      <c r="G16" s="72"/>
      <c r="H16" s="72"/>
    </row>
    <row r="18" spans="1:5" ht="15" customHeight="1">
      <c r="B18" s="142" t="s">
        <v>25</v>
      </c>
      <c r="C18" s="142"/>
      <c r="D18" s="142"/>
      <c r="E18" s="142"/>
    </row>
    <row r="19" spans="1:5" ht="15" customHeight="1">
      <c r="A19" s="73" t="s">
        <v>26</v>
      </c>
      <c r="B19" s="143" t="s">
        <v>27</v>
      </c>
      <c r="C19" s="144"/>
      <c r="D19" s="144"/>
      <c r="E19" s="145"/>
    </row>
    <row r="20" spans="1:5" ht="45" customHeight="1">
      <c r="A20" s="74" t="s">
        <v>101</v>
      </c>
      <c r="B20" s="139" t="s">
        <v>102</v>
      </c>
      <c r="C20" s="140"/>
      <c r="D20" s="140"/>
      <c r="E20" s="141"/>
    </row>
    <row r="21" spans="1:5" ht="150" customHeight="1">
      <c r="A21" s="74"/>
      <c r="B21" s="146"/>
      <c r="C21" s="146"/>
      <c r="D21" s="146"/>
      <c r="E21" s="146"/>
    </row>
    <row r="23" spans="1:5" ht="15" customHeight="1">
      <c r="A23" s="13" t="s">
        <v>103</v>
      </c>
      <c r="B23" s="117" t="str">
        <f>IF((COUNTA($C$13:$H$14)+COUNTA($C$16))&lt;&gt;13,"Error",IF(ABS(SUM($C$15:$H$15))&gt;0,IF($B$21="","Error","OK"),"OK"))</f>
        <v>Error</v>
      </c>
    </row>
  </sheetData>
  <sheetProtection insertHyperlinks="0"/>
  <mergeCells count="12">
    <mergeCell ref="B18:E18"/>
    <mergeCell ref="B19:E19"/>
    <mergeCell ref="B20:E20"/>
    <mergeCell ref="B21:E21"/>
    <mergeCell ref="B8:B11"/>
    <mergeCell ref="C8:H8"/>
    <mergeCell ref="C9:H9"/>
    <mergeCell ref="C10:C11"/>
    <mergeCell ref="D10:E10"/>
    <mergeCell ref="F10:F11"/>
    <mergeCell ref="G10:G11"/>
    <mergeCell ref="H10:H11"/>
  </mergeCells>
  <phoneticPr fontId="16" type="noConversion"/>
  <conditionalFormatting sqref="B23">
    <cfRule type="containsText" dxfId="21" priority="1" operator="containsText" text="Commentary Required">
      <formula>NOT(ISERROR(SEARCH("Commentary Required",B23)))</formula>
    </cfRule>
    <cfRule type="containsText" dxfId="20" priority="2" operator="containsText" text="OK">
      <formula>NOT(ISERROR(SEARCH("OK",B23)))</formula>
    </cfRule>
    <cfRule type="containsText" dxfId="19" priority="3" operator="containsText" text="Error">
      <formula>NOT(ISERROR(SEARCH("Error",B23)))</formula>
    </cfRule>
  </conditionalFormatting>
  <dataValidations count="1">
    <dataValidation type="decimal" allowBlank="1" showInputMessage="1" showErrorMessage="1" errorTitle="Error" error="Please enter a number of +/- 11 digits" sqref="C16 C13:H14" xr:uid="{00000000-0002-0000-0C00-000000000000}">
      <formula1>-99999999999</formula1>
      <formula2>99999999999</formula2>
    </dataValidation>
  </dataValidations>
  <pageMargins left="0.7" right="0.7" top="0.75" bottom="0.75" header="0.3" footer="0.3"/>
  <pageSetup paperSize="8"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16">
    <pageSetUpPr fitToPage="1"/>
  </sheetPr>
  <dimension ref="A1:AF26"/>
  <sheetViews>
    <sheetView showGridLines="0" zoomScaleNormal="100" workbookViewId="0"/>
  </sheetViews>
  <sheetFormatPr defaultColWidth="9.140625" defaultRowHeight="15" customHeight="1"/>
  <cols>
    <col min="1" max="1" width="25.7109375" style="3" customWidth="1"/>
    <col min="2" max="2" width="70.7109375" style="3" customWidth="1"/>
    <col min="3" max="32" width="15.7109375" style="3" customWidth="1"/>
    <col min="33" max="16384" width="9.140625" style="3"/>
  </cols>
  <sheetData>
    <row r="1" spans="1:32" s="1" customFormat="1" ht="15" customHeight="1">
      <c r="A1" s="12" t="s">
        <v>10</v>
      </c>
    </row>
    <row r="2" spans="1:32" ht="15" customHeight="1">
      <c r="A2" s="13" t="s">
        <v>16</v>
      </c>
      <c r="B2" s="37"/>
    </row>
    <row r="3" spans="1:32" ht="15" customHeight="1">
      <c r="A3" s="13" t="s">
        <v>17</v>
      </c>
      <c r="B3" s="37"/>
    </row>
    <row r="4" spans="1:32" ht="15" customHeight="1">
      <c r="A4" s="13" t="s">
        <v>18</v>
      </c>
      <c r="B4" s="14"/>
    </row>
    <row r="6" spans="1:32" ht="15" customHeight="1">
      <c r="A6" s="16" t="s">
        <v>11</v>
      </c>
    </row>
    <row r="7" spans="1:32" ht="15" customHeight="1">
      <c r="A7" s="16"/>
    </row>
    <row r="8" spans="1:32" ht="15" customHeight="1">
      <c r="C8" s="17" t="s">
        <v>19</v>
      </c>
      <c r="D8" s="17" t="s">
        <v>20</v>
      </c>
      <c r="E8" s="17" t="s">
        <v>21</v>
      </c>
      <c r="F8" s="17" t="s">
        <v>22</v>
      </c>
      <c r="G8" s="17" t="s">
        <v>23</v>
      </c>
      <c r="H8" s="17" t="s">
        <v>24</v>
      </c>
      <c r="I8" s="17" t="s">
        <v>25</v>
      </c>
      <c r="J8" s="17" t="s">
        <v>104</v>
      </c>
      <c r="K8" s="17" t="s">
        <v>105</v>
      </c>
      <c r="L8" s="17" t="s">
        <v>106</v>
      </c>
      <c r="M8" s="17" t="s">
        <v>107</v>
      </c>
      <c r="N8" s="17" t="s">
        <v>108</v>
      </c>
      <c r="O8" s="17" t="s">
        <v>109</v>
      </c>
      <c r="P8" s="17" t="s">
        <v>110</v>
      </c>
      <c r="Q8" s="17" t="s">
        <v>111</v>
      </c>
      <c r="R8" s="17" t="s">
        <v>112</v>
      </c>
      <c r="S8" s="17" t="s">
        <v>113</v>
      </c>
      <c r="T8" s="17" t="s">
        <v>114</v>
      </c>
      <c r="U8" s="17" t="s">
        <v>115</v>
      </c>
      <c r="V8" s="17" t="s">
        <v>116</v>
      </c>
      <c r="W8" s="17" t="s">
        <v>117</v>
      </c>
      <c r="X8" s="17" t="s">
        <v>118</v>
      </c>
      <c r="Y8" s="17" t="s">
        <v>119</v>
      </c>
      <c r="Z8" s="17" t="s">
        <v>120</v>
      </c>
      <c r="AA8" s="17" t="s">
        <v>121</v>
      </c>
      <c r="AB8" s="17" t="s">
        <v>122</v>
      </c>
      <c r="AC8" s="17" t="s">
        <v>123</v>
      </c>
      <c r="AD8" s="17" t="s">
        <v>124</v>
      </c>
      <c r="AE8" s="17" t="s">
        <v>125</v>
      </c>
      <c r="AF8" s="17" t="s">
        <v>126</v>
      </c>
    </row>
    <row r="9" spans="1:32" ht="15" customHeight="1">
      <c r="A9" s="58"/>
      <c r="B9" s="147" t="s">
        <v>127</v>
      </c>
      <c r="C9" s="125" t="s">
        <v>128</v>
      </c>
      <c r="D9" s="125"/>
      <c r="E9" s="125"/>
      <c r="F9" s="125"/>
      <c r="G9" s="125"/>
      <c r="H9" s="125"/>
      <c r="I9" s="125"/>
      <c r="J9" s="125"/>
      <c r="K9" s="125"/>
      <c r="L9" s="125"/>
      <c r="M9" s="125"/>
      <c r="N9" s="125"/>
      <c r="O9" s="125"/>
      <c r="P9" s="125"/>
      <c r="Q9" s="125"/>
      <c r="R9" s="125"/>
      <c r="S9" s="125"/>
      <c r="T9" s="125"/>
      <c r="U9" s="125"/>
      <c r="V9" s="125"/>
      <c r="W9" s="125"/>
      <c r="X9" s="125"/>
      <c r="Y9" s="125"/>
      <c r="Z9" s="125"/>
      <c r="AA9" s="125"/>
      <c r="AB9" s="125"/>
      <c r="AC9" s="125"/>
      <c r="AD9" s="125"/>
      <c r="AE9" s="125"/>
      <c r="AF9" s="125"/>
    </row>
    <row r="10" spans="1:32" ht="15" customHeight="1">
      <c r="A10" s="56"/>
      <c r="B10" s="148"/>
      <c r="C10" s="125" t="s">
        <v>129</v>
      </c>
      <c r="D10" s="125"/>
      <c r="E10" s="125"/>
      <c r="F10" s="125"/>
      <c r="G10" s="125"/>
      <c r="H10" s="125" t="s">
        <v>130</v>
      </c>
      <c r="I10" s="125"/>
      <c r="J10" s="125"/>
      <c r="K10" s="125"/>
      <c r="L10" s="125"/>
      <c r="M10" s="125" t="s">
        <v>131</v>
      </c>
      <c r="N10" s="125"/>
      <c r="O10" s="125"/>
      <c r="P10" s="125"/>
      <c r="Q10" s="125"/>
      <c r="R10" s="125"/>
      <c r="S10" s="125"/>
      <c r="T10" s="125"/>
      <c r="U10" s="125"/>
      <c r="V10" s="125"/>
      <c r="W10" s="125"/>
      <c r="X10" s="125"/>
      <c r="Y10" s="125"/>
      <c r="Z10" s="125"/>
      <c r="AA10" s="125"/>
      <c r="AB10" s="125"/>
      <c r="AC10" s="125"/>
      <c r="AD10" s="125"/>
      <c r="AE10" s="125"/>
      <c r="AF10" s="125"/>
    </row>
    <row r="11" spans="1:32" ht="15" customHeight="1">
      <c r="A11" s="56"/>
      <c r="B11" s="148"/>
      <c r="C11" s="125"/>
      <c r="D11" s="125"/>
      <c r="E11" s="125"/>
      <c r="F11" s="125"/>
      <c r="G11" s="125"/>
      <c r="H11" s="125"/>
      <c r="I11" s="125"/>
      <c r="J11" s="125"/>
      <c r="K11" s="125"/>
      <c r="L11" s="125"/>
      <c r="M11" s="125" t="s">
        <v>132</v>
      </c>
      <c r="N11" s="125"/>
      <c r="O11" s="125"/>
      <c r="P11" s="125"/>
      <c r="Q11" s="125"/>
      <c r="R11" s="125" t="s">
        <v>133</v>
      </c>
      <c r="S11" s="125"/>
      <c r="T11" s="125"/>
      <c r="U11" s="125"/>
      <c r="V11" s="125"/>
      <c r="W11" s="125" t="s">
        <v>134</v>
      </c>
      <c r="X11" s="125"/>
      <c r="Y11" s="125"/>
      <c r="Z11" s="125"/>
      <c r="AA11" s="125"/>
      <c r="AB11" s="125" t="s">
        <v>135</v>
      </c>
      <c r="AC11" s="125"/>
      <c r="AD11" s="125"/>
      <c r="AE11" s="125"/>
      <c r="AF11" s="125"/>
    </row>
    <row r="12" spans="1:32" ht="15" customHeight="1">
      <c r="A12" s="56"/>
      <c r="B12" s="148"/>
      <c r="C12" s="125" t="s">
        <v>91</v>
      </c>
      <c r="D12" s="125"/>
      <c r="E12" s="165" t="s">
        <v>92</v>
      </c>
      <c r="F12" s="165" t="s">
        <v>136</v>
      </c>
      <c r="G12" s="165" t="s">
        <v>94</v>
      </c>
      <c r="H12" s="125" t="s">
        <v>91</v>
      </c>
      <c r="I12" s="125"/>
      <c r="J12" s="165" t="s">
        <v>92</v>
      </c>
      <c r="K12" s="165" t="s">
        <v>136</v>
      </c>
      <c r="L12" s="165" t="s">
        <v>94</v>
      </c>
      <c r="M12" s="125" t="s">
        <v>91</v>
      </c>
      <c r="N12" s="125"/>
      <c r="O12" s="165" t="s">
        <v>92</v>
      </c>
      <c r="P12" s="165" t="s">
        <v>136</v>
      </c>
      <c r="Q12" s="165" t="s">
        <v>94</v>
      </c>
      <c r="R12" s="125" t="s">
        <v>91</v>
      </c>
      <c r="S12" s="125"/>
      <c r="T12" s="165" t="s">
        <v>92</v>
      </c>
      <c r="U12" s="165" t="s">
        <v>136</v>
      </c>
      <c r="V12" s="165" t="s">
        <v>94</v>
      </c>
      <c r="W12" s="125" t="s">
        <v>91</v>
      </c>
      <c r="X12" s="125"/>
      <c r="Y12" s="165" t="s">
        <v>92</v>
      </c>
      <c r="Z12" s="165" t="s">
        <v>136</v>
      </c>
      <c r="AA12" s="165" t="s">
        <v>94</v>
      </c>
      <c r="AB12" s="125" t="s">
        <v>91</v>
      </c>
      <c r="AC12" s="125"/>
      <c r="AD12" s="165" t="s">
        <v>92</v>
      </c>
      <c r="AE12" s="165" t="s">
        <v>136</v>
      </c>
      <c r="AF12" s="165" t="s">
        <v>94</v>
      </c>
    </row>
    <row r="13" spans="1:32" ht="45.75" customHeight="1">
      <c r="A13" s="57"/>
      <c r="B13" s="149"/>
      <c r="C13" s="63" t="s">
        <v>92</v>
      </c>
      <c r="D13" s="63" t="s">
        <v>95</v>
      </c>
      <c r="E13" s="165"/>
      <c r="F13" s="165"/>
      <c r="G13" s="165"/>
      <c r="H13" s="63" t="s">
        <v>92</v>
      </c>
      <c r="I13" s="63" t="s">
        <v>95</v>
      </c>
      <c r="J13" s="165"/>
      <c r="K13" s="165"/>
      <c r="L13" s="165"/>
      <c r="M13" s="63" t="s">
        <v>92</v>
      </c>
      <c r="N13" s="63" t="s">
        <v>95</v>
      </c>
      <c r="O13" s="165"/>
      <c r="P13" s="165"/>
      <c r="Q13" s="165"/>
      <c r="R13" s="63" t="s">
        <v>92</v>
      </c>
      <c r="S13" s="63" t="s">
        <v>95</v>
      </c>
      <c r="T13" s="165"/>
      <c r="U13" s="165"/>
      <c r="V13" s="165"/>
      <c r="W13" s="63" t="s">
        <v>92</v>
      </c>
      <c r="X13" s="63" t="s">
        <v>95</v>
      </c>
      <c r="Y13" s="165"/>
      <c r="Z13" s="165"/>
      <c r="AA13" s="165"/>
      <c r="AB13" s="63" t="s">
        <v>92</v>
      </c>
      <c r="AC13" s="63" t="s">
        <v>95</v>
      </c>
      <c r="AD13" s="165"/>
      <c r="AE13" s="165"/>
      <c r="AF13" s="165"/>
    </row>
    <row r="14" spans="1:32" ht="15" customHeight="1">
      <c r="A14" s="56"/>
      <c r="B14" s="75"/>
      <c r="C14" s="63"/>
      <c r="D14" s="63"/>
      <c r="E14" s="63" t="s">
        <v>96</v>
      </c>
      <c r="F14" s="63" t="s">
        <v>96</v>
      </c>
      <c r="G14" s="63" t="s">
        <v>96</v>
      </c>
      <c r="H14" s="63"/>
      <c r="I14" s="63"/>
      <c r="J14" s="63" t="s">
        <v>96</v>
      </c>
      <c r="K14" s="63" t="s">
        <v>96</v>
      </c>
      <c r="L14" s="63" t="s">
        <v>96</v>
      </c>
      <c r="M14" s="63"/>
      <c r="N14" s="63"/>
      <c r="O14" s="63" t="s">
        <v>96</v>
      </c>
      <c r="P14" s="63" t="s">
        <v>96</v>
      </c>
      <c r="Q14" s="63" t="s">
        <v>96</v>
      </c>
      <c r="R14" s="63"/>
      <c r="S14" s="63"/>
      <c r="T14" s="63" t="s">
        <v>96</v>
      </c>
      <c r="U14" s="63" t="s">
        <v>96</v>
      </c>
      <c r="V14" s="63" t="s">
        <v>96</v>
      </c>
      <c r="W14" s="63"/>
      <c r="X14" s="63"/>
      <c r="Y14" s="63" t="s">
        <v>96</v>
      </c>
      <c r="Z14" s="63" t="s">
        <v>96</v>
      </c>
      <c r="AA14" s="63" t="s">
        <v>96</v>
      </c>
      <c r="AB14" s="63"/>
      <c r="AC14" s="63"/>
      <c r="AD14" s="63" t="s">
        <v>96</v>
      </c>
      <c r="AE14" s="63" t="s">
        <v>96</v>
      </c>
      <c r="AF14" s="63" t="s">
        <v>96</v>
      </c>
    </row>
    <row r="15" spans="1:32" ht="15" customHeight="1">
      <c r="A15" s="76"/>
      <c r="B15" s="77" t="s">
        <v>1</v>
      </c>
      <c r="C15" s="68"/>
      <c r="D15" s="68"/>
      <c r="E15" s="68"/>
      <c r="F15" s="68"/>
      <c r="G15" s="68"/>
      <c r="H15" s="68"/>
      <c r="I15" s="68"/>
      <c r="J15" s="68"/>
      <c r="K15" s="68"/>
      <c r="L15" s="68"/>
      <c r="M15" s="68"/>
      <c r="N15" s="68"/>
      <c r="O15" s="68"/>
      <c r="P15" s="68"/>
      <c r="Q15" s="68"/>
      <c r="R15" s="68"/>
      <c r="S15" s="68"/>
      <c r="T15" s="68"/>
      <c r="U15" s="68"/>
      <c r="V15" s="68"/>
      <c r="W15" s="68"/>
      <c r="X15" s="68"/>
      <c r="Y15" s="68"/>
      <c r="Z15" s="68"/>
      <c r="AA15" s="68"/>
      <c r="AB15" s="68"/>
      <c r="AC15" s="68"/>
      <c r="AD15" s="68"/>
      <c r="AE15" s="68"/>
      <c r="AF15" s="68"/>
    </row>
    <row r="16" spans="1:32" ht="15" customHeight="1">
      <c r="A16" s="76"/>
      <c r="B16" s="78" t="s">
        <v>137</v>
      </c>
      <c r="C16" s="72"/>
      <c r="D16" s="72"/>
      <c r="E16" s="72"/>
      <c r="F16" s="72"/>
      <c r="G16" s="72"/>
      <c r="H16" s="72"/>
      <c r="I16" s="72"/>
      <c r="J16" s="72"/>
      <c r="K16" s="72"/>
      <c r="L16" s="72"/>
      <c r="M16" s="72"/>
      <c r="N16" s="72"/>
      <c r="O16" s="72"/>
      <c r="P16" s="72"/>
      <c r="Q16" s="72"/>
      <c r="R16" s="72"/>
      <c r="S16" s="72"/>
      <c r="T16" s="72"/>
      <c r="U16" s="72"/>
      <c r="V16" s="72"/>
      <c r="W16" s="72"/>
      <c r="X16" s="72"/>
      <c r="Y16" s="72"/>
      <c r="Z16" s="72"/>
      <c r="AA16" s="72"/>
      <c r="AB16" s="72"/>
      <c r="AC16" s="72"/>
      <c r="AD16" s="72"/>
      <c r="AE16" s="72"/>
      <c r="AF16" s="72"/>
    </row>
    <row r="17" spans="1:32" ht="15" customHeight="1">
      <c r="A17" s="76"/>
      <c r="B17" s="79" t="s">
        <v>138</v>
      </c>
      <c r="C17" s="68"/>
      <c r="D17" s="68"/>
      <c r="E17" s="68"/>
      <c r="F17" s="68"/>
      <c r="G17" s="68"/>
      <c r="H17" s="68"/>
      <c r="I17" s="68"/>
      <c r="J17" s="68"/>
      <c r="K17" s="68"/>
      <c r="L17" s="68"/>
      <c r="M17" s="68"/>
      <c r="N17" s="68"/>
      <c r="O17" s="68"/>
      <c r="P17" s="68"/>
      <c r="Q17" s="68"/>
      <c r="R17" s="68"/>
      <c r="S17" s="68"/>
      <c r="T17" s="68"/>
      <c r="U17" s="68"/>
      <c r="V17" s="68"/>
      <c r="W17" s="68"/>
      <c r="X17" s="68"/>
      <c r="Y17" s="68"/>
      <c r="Z17" s="68"/>
      <c r="AA17" s="68"/>
      <c r="AB17" s="68"/>
      <c r="AC17" s="68"/>
      <c r="AD17" s="68"/>
      <c r="AE17" s="68"/>
      <c r="AF17" s="68"/>
    </row>
    <row r="18" spans="1:32" ht="15" customHeight="1">
      <c r="A18" s="76"/>
      <c r="B18" s="79" t="s">
        <v>139</v>
      </c>
      <c r="C18" s="68"/>
      <c r="D18" s="68"/>
      <c r="E18" s="68"/>
      <c r="F18" s="68"/>
      <c r="G18" s="68"/>
      <c r="H18" s="68"/>
      <c r="I18" s="68"/>
      <c r="J18" s="68"/>
      <c r="K18" s="68"/>
      <c r="L18" s="68"/>
      <c r="M18" s="68"/>
      <c r="N18" s="68"/>
      <c r="O18" s="68"/>
      <c r="P18" s="68"/>
      <c r="Q18" s="68"/>
      <c r="R18" s="68"/>
      <c r="S18" s="68"/>
      <c r="T18" s="68"/>
      <c r="U18" s="68"/>
      <c r="V18" s="68"/>
      <c r="W18" s="68"/>
      <c r="X18" s="68"/>
      <c r="Y18" s="68"/>
      <c r="Z18" s="68"/>
      <c r="AA18" s="68"/>
      <c r="AB18" s="68"/>
      <c r="AC18" s="68"/>
      <c r="AD18" s="68"/>
      <c r="AE18" s="68"/>
      <c r="AF18" s="68"/>
    </row>
    <row r="19" spans="1:32" ht="15" customHeight="1">
      <c r="A19" s="76"/>
      <c r="B19" s="79" t="s">
        <v>140</v>
      </c>
      <c r="C19" s="68"/>
      <c r="D19" s="68"/>
      <c r="E19" s="68"/>
      <c r="F19" s="68"/>
      <c r="G19" s="68"/>
      <c r="H19" s="68"/>
      <c r="I19" s="68"/>
      <c r="J19" s="68"/>
      <c r="K19" s="68"/>
      <c r="L19" s="68"/>
      <c r="M19" s="68"/>
      <c r="N19" s="68"/>
      <c r="O19" s="68"/>
      <c r="P19" s="68"/>
      <c r="Q19" s="68"/>
      <c r="R19" s="68"/>
      <c r="S19" s="68"/>
      <c r="T19" s="68"/>
      <c r="U19" s="68"/>
      <c r="V19" s="68"/>
      <c r="W19" s="68"/>
      <c r="X19" s="68"/>
      <c r="Y19" s="68"/>
      <c r="Z19" s="68"/>
      <c r="AA19" s="68"/>
      <c r="AB19" s="68"/>
      <c r="AC19" s="68"/>
      <c r="AD19" s="68"/>
      <c r="AE19" s="68"/>
      <c r="AF19" s="68"/>
    </row>
    <row r="20" spans="1:32" ht="15" customHeight="1">
      <c r="A20" s="76"/>
      <c r="B20" s="79" t="s">
        <v>141</v>
      </c>
      <c r="C20" s="14">
        <f>SUM(C21:C22)</f>
        <v>0</v>
      </c>
      <c r="D20" s="14">
        <f t="shared" ref="D20:AF20" si="0">SUM(D21:D22)</f>
        <v>0</v>
      </c>
      <c r="E20" s="14">
        <f t="shared" si="0"/>
        <v>0</v>
      </c>
      <c r="F20" s="14">
        <f t="shared" si="0"/>
        <v>0</v>
      </c>
      <c r="G20" s="14">
        <f t="shared" si="0"/>
        <v>0</v>
      </c>
      <c r="H20" s="14">
        <f t="shared" si="0"/>
        <v>0</v>
      </c>
      <c r="I20" s="14">
        <f t="shared" si="0"/>
        <v>0</v>
      </c>
      <c r="J20" s="14">
        <f t="shared" si="0"/>
        <v>0</v>
      </c>
      <c r="K20" s="14">
        <f t="shared" si="0"/>
        <v>0</v>
      </c>
      <c r="L20" s="14">
        <f t="shared" si="0"/>
        <v>0</v>
      </c>
      <c r="M20" s="14">
        <f t="shared" si="0"/>
        <v>0</v>
      </c>
      <c r="N20" s="14">
        <f t="shared" si="0"/>
        <v>0</v>
      </c>
      <c r="O20" s="14">
        <f t="shared" si="0"/>
        <v>0</v>
      </c>
      <c r="P20" s="14">
        <f t="shared" si="0"/>
        <v>0</v>
      </c>
      <c r="Q20" s="14">
        <f t="shared" si="0"/>
        <v>0</v>
      </c>
      <c r="R20" s="14">
        <f t="shared" si="0"/>
        <v>0</v>
      </c>
      <c r="S20" s="14">
        <f t="shared" si="0"/>
        <v>0</v>
      </c>
      <c r="T20" s="14">
        <f t="shared" si="0"/>
        <v>0</v>
      </c>
      <c r="U20" s="14">
        <f t="shared" si="0"/>
        <v>0</v>
      </c>
      <c r="V20" s="14">
        <f t="shared" si="0"/>
        <v>0</v>
      </c>
      <c r="W20" s="14">
        <f t="shared" si="0"/>
        <v>0</v>
      </c>
      <c r="X20" s="14">
        <f t="shared" si="0"/>
        <v>0</v>
      </c>
      <c r="Y20" s="14">
        <f t="shared" si="0"/>
        <v>0</v>
      </c>
      <c r="Z20" s="14">
        <f t="shared" si="0"/>
        <v>0</v>
      </c>
      <c r="AA20" s="14">
        <f t="shared" si="0"/>
        <v>0</v>
      </c>
      <c r="AB20" s="14">
        <f t="shared" si="0"/>
        <v>0</v>
      </c>
      <c r="AC20" s="14">
        <f t="shared" si="0"/>
        <v>0</v>
      </c>
      <c r="AD20" s="14">
        <f t="shared" si="0"/>
        <v>0</v>
      </c>
      <c r="AE20" s="14">
        <f t="shared" si="0"/>
        <v>0</v>
      </c>
      <c r="AF20" s="14">
        <f t="shared" si="0"/>
        <v>0</v>
      </c>
    </row>
    <row r="21" spans="1:32" ht="15" customHeight="1">
      <c r="A21" s="76"/>
      <c r="B21" s="80" t="s">
        <v>142</v>
      </c>
      <c r="C21" s="68"/>
      <c r="D21" s="68"/>
      <c r="E21" s="68"/>
      <c r="F21" s="68"/>
      <c r="G21" s="68"/>
      <c r="H21" s="68"/>
      <c r="I21" s="68"/>
      <c r="J21" s="68"/>
      <c r="K21" s="68"/>
      <c r="L21" s="68"/>
      <c r="M21" s="68"/>
      <c r="N21" s="68"/>
      <c r="O21" s="68"/>
      <c r="P21" s="68"/>
      <c r="Q21" s="68"/>
      <c r="R21" s="68"/>
      <c r="S21" s="68"/>
      <c r="T21" s="68"/>
      <c r="U21" s="68"/>
      <c r="V21" s="68"/>
      <c r="W21" s="68"/>
      <c r="X21" s="68"/>
      <c r="Y21" s="68"/>
      <c r="Z21" s="68"/>
      <c r="AA21" s="68"/>
      <c r="AB21" s="68"/>
      <c r="AC21" s="68"/>
      <c r="AD21" s="68"/>
      <c r="AE21" s="68"/>
      <c r="AF21" s="68"/>
    </row>
    <row r="22" spans="1:32" ht="15" customHeight="1">
      <c r="A22" s="76"/>
      <c r="B22" s="80" t="s">
        <v>143</v>
      </c>
      <c r="C22" s="68"/>
      <c r="D22" s="68"/>
      <c r="E22" s="68"/>
      <c r="F22" s="68"/>
      <c r="G22" s="68"/>
      <c r="H22" s="68"/>
      <c r="I22" s="68"/>
      <c r="J22" s="68"/>
      <c r="K22" s="68"/>
      <c r="L22" s="68"/>
      <c r="M22" s="68"/>
      <c r="N22" s="68"/>
      <c r="O22" s="68"/>
      <c r="P22" s="68"/>
      <c r="Q22" s="68"/>
      <c r="R22" s="68"/>
      <c r="S22" s="68"/>
      <c r="T22" s="68"/>
      <c r="U22" s="68"/>
      <c r="V22" s="68"/>
      <c r="W22" s="68"/>
      <c r="X22" s="68"/>
      <c r="Y22" s="68"/>
      <c r="Z22" s="68"/>
      <c r="AA22" s="68"/>
      <c r="AB22" s="68"/>
      <c r="AC22" s="68"/>
      <c r="AD22" s="68"/>
      <c r="AE22" s="68"/>
      <c r="AF22" s="68"/>
    </row>
    <row r="23" spans="1:32" ht="15" customHeight="1">
      <c r="A23" s="76"/>
      <c r="B23" s="81" t="s">
        <v>144</v>
      </c>
      <c r="C23" s="14">
        <f>SUM(C17:C20)</f>
        <v>0</v>
      </c>
      <c r="D23" s="14">
        <f t="shared" ref="D23:AF23" si="1">SUM(D17:D20)</f>
        <v>0</v>
      </c>
      <c r="E23" s="14">
        <f t="shared" si="1"/>
        <v>0</v>
      </c>
      <c r="F23" s="14">
        <f t="shared" si="1"/>
        <v>0</v>
      </c>
      <c r="G23" s="14">
        <f t="shared" si="1"/>
        <v>0</v>
      </c>
      <c r="H23" s="14">
        <f t="shared" si="1"/>
        <v>0</v>
      </c>
      <c r="I23" s="14">
        <f t="shared" si="1"/>
        <v>0</v>
      </c>
      <c r="J23" s="14">
        <f t="shared" si="1"/>
        <v>0</v>
      </c>
      <c r="K23" s="14">
        <f t="shared" si="1"/>
        <v>0</v>
      </c>
      <c r="L23" s="14">
        <f t="shared" si="1"/>
        <v>0</v>
      </c>
      <c r="M23" s="14">
        <f t="shared" si="1"/>
        <v>0</v>
      </c>
      <c r="N23" s="14">
        <f t="shared" si="1"/>
        <v>0</v>
      </c>
      <c r="O23" s="14">
        <f t="shared" si="1"/>
        <v>0</v>
      </c>
      <c r="P23" s="14">
        <f t="shared" si="1"/>
        <v>0</v>
      </c>
      <c r="Q23" s="14">
        <f t="shared" si="1"/>
        <v>0</v>
      </c>
      <c r="R23" s="14">
        <f t="shared" si="1"/>
        <v>0</v>
      </c>
      <c r="S23" s="14">
        <f t="shared" si="1"/>
        <v>0</v>
      </c>
      <c r="T23" s="14">
        <f t="shared" si="1"/>
        <v>0</v>
      </c>
      <c r="U23" s="14">
        <f t="shared" si="1"/>
        <v>0</v>
      </c>
      <c r="V23" s="14">
        <f t="shared" si="1"/>
        <v>0</v>
      </c>
      <c r="W23" s="14">
        <f t="shared" si="1"/>
        <v>0</v>
      </c>
      <c r="X23" s="14">
        <f t="shared" si="1"/>
        <v>0</v>
      </c>
      <c r="Y23" s="14">
        <f t="shared" si="1"/>
        <v>0</v>
      </c>
      <c r="Z23" s="14">
        <f t="shared" si="1"/>
        <v>0</v>
      </c>
      <c r="AA23" s="14">
        <f t="shared" si="1"/>
        <v>0</v>
      </c>
      <c r="AB23" s="14">
        <f t="shared" si="1"/>
        <v>0</v>
      </c>
      <c r="AC23" s="14">
        <f t="shared" si="1"/>
        <v>0</v>
      </c>
      <c r="AD23" s="14">
        <f t="shared" si="1"/>
        <v>0</v>
      </c>
      <c r="AE23" s="14">
        <f t="shared" si="1"/>
        <v>0</v>
      </c>
      <c r="AF23" s="14">
        <f t="shared" si="1"/>
        <v>0</v>
      </c>
    </row>
    <row r="24" spans="1:32" ht="15" customHeight="1">
      <c r="A24" s="76"/>
      <c r="B24" s="77" t="s">
        <v>145</v>
      </c>
      <c r="C24" s="68"/>
      <c r="D24" s="68"/>
      <c r="E24" s="68"/>
      <c r="F24" s="68"/>
      <c r="G24" s="68"/>
      <c r="H24" s="68"/>
      <c r="I24" s="68"/>
      <c r="J24" s="68"/>
      <c r="K24" s="68"/>
      <c r="L24" s="68"/>
      <c r="M24" s="68"/>
      <c r="N24" s="68"/>
      <c r="O24" s="68"/>
      <c r="P24" s="68"/>
      <c r="Q24" s="68"/>
      <c r="R24" s="68"/>
      <c r="S24" s="68"/>
      <c r="T24" s="68"/>
      <c r="U24" s="68"/>
      <c r="V24" s="68"/>
      <c r="W24" s="68"/>
      <c r="X24" s="68"/>
      <c r="Y24" s="68"/>
      <c r="Z24" s="68"/>
      <c r="AA24" s="68"/>
      <c r="AB24" s="68"/>
      <c r="AC24" s="68"/>
      <c r="AD24" s="68"/>
      <c r="AE24" s="68"/>
      <c r="AF24" s="68"/>
    </row>
    <row r="25" spans="1:32" ht="15" customHeight="1">
      <c r="A25" s="20"/>
      <c r="B25" s="82" t="s">
        <v>146</v>
      </c>
      <c r="C25" s="14">
        <f>SUM(C15,C23,C24)</f>
        <v>0</v>
      </c>
      <c r="D25" s="14">
        <f t="shared" ref="D25:AF25" si="2">SUM(D15,D23,D24)</f>
        <v>0</v>
      </c>
      <c r="E25" s="14">
        <f t="shared" si="2"/>
        <v>0</v>
      </c>
      <c r="F25" s="14">
        <f t="shared" si="2"/>
        <v>0</v>
      </c>
      <c r="G25" s="14">
        <f t="shared" si="2"/>
        <v>0</v>
      </c>
      <c r="H25" s="14">
        <f t="shared" si="2"/>
        <v>0</v>
      </c>
      <c r="I25" s="14">
        <f t="shared" si="2"/>
        <v>0</v>
      </c>
      <c r="J25" s="14">
        <f t="shared" si="2"/>
        <v>0</v>
      </c>
      <c r="K25" s="14">
        <f t="shared" si="2"/>
        <v>0</v>
      </c>
      <c r="L25" s="14">
        <f t="shared" si="2"/>
        <v>0</v>
      </c>
      <c r="M25" s="14">
        <f t="shared" si="2"/>
        <v>0</v>
      </c>
      <c r="N25" s="14">
        <f t="shared" si="2"/>
        <v>0</v>
      </c>
      <c r="O25" s="14">
        <f t="shared" si="2"/>
        <v>0</v>
      </c>
      <c r="P25" s="14">
        <f t="shared" si="2"/>
        <v>0</v>
      </c>
      <c r="Q25" s="14">
        <f t="shared" si="2"/>
        <v>0</v>
      </c>
      <c r="R25" s="14">
        <f t="shared" si="2"/>
        <v>0</v>
      </c>
      <c r="S25" s="14">
        <f t="shared" si="2"/>
        <v>0</v>
      </c>
      <c r="T25" s="14">
        <f t="shared" si="2"/>
        <v>0</v>
      </c>
      <c r="U25" s="14">
        <f t="shared" si="2"/>
        <v>0</v>
      </c>
      <c r="V25" s="14">
        <f t="shared" si="2"/>
        <v>0</v>
      </c>
      <c r="W25" s="14">
        <f t="shared" si="2"/>
        <v>0</v>
      </c>
      <c r="X25" s="14">
        <f t="shared" si="2"/>
        <v>0</v>
      </c>
      <c r="Y25" s="14">
        <f t="shared" si="2"/>
        <v>0</v>
      </c>
      <c r="Z25" s="14">
        <f t="shared" si="2"/>
        <v>0</v>
      </c>
      <c r="AA25" s="14">
        <f t="shared" si="2"/>
        <v>0</v>
      </c>
      <c r="AB25" s="14">
        <f t="shared" si="2"/>
        <v>0</v>
      </c>
      <c r="AC25" s="14">
        <f t="shared" si="2"/>
        <v>0</v>
      </c>
      <c r="AD25" s="14">
        <f t="shared" si="2"/>
        <v>0</v>
      </c>
      <c r="AE25" s="14">
        <f t="shared" si="2"/>
        <v>0</v>
      </c>
      <c r="AF25" s="14">
        <f t="shared" si="2"/>
        <v>0</v>
      </c>
    </row>
    <row r="26" spans="1:32" ht="15" customHeight="1">
      <c r="B26" s="13" t="s">
        <v>103</v>
      </c>
      <c r="C26" s="117" t="str">
        <f>IF(COUNTA($C$15:$AF$15, $C$17:$AF$19, $C$21:$AF$22, $C$24:$AF$24) = (ROWS($C$15:$AF$15)*COLUMNS($C$15:$AF$15) + ROWS($C$17:$AF$19)*COLUMNS($C$17:$AF$19) + ROWS($C$21:$AF$22)*COLUMNS($C$21:$AF$22) + ROWS($C$24:$AF$24)*COLUMNS($C$24:$AF$24)), "OK", "Error")</f>
        <v>Error</v>
      </c>
    </row>
  </sheetData>
  <sheetProtection insertHyperlinks="0"/>
  <mergeCells count="33">
    <mergeCell ref="K12:K13"/>
    <mergeCell ref="B9:B13"/>
    <mergeCell ref="C9:AF9"/>
    <mergeCell ref="C10:G11"/>
    <mergeCell ref="H10:L11"/>
    <mergeCell ref="M10:AF10"/>
    <mergeCell ref="M11:Q11"/>
    <mergeCell ref="R11:V11"/>
    <mergeCell ref="W11:AA11"/>
    <mergeCell ref="AB11:AF11"/>
    <mergeCell ref="C12:D12"/>
    <mergeCell ref="E12:E13"/>
    <mergeCell ref="F12:F13"/>
    <mergeCell ref="G12:G13"/>
    <mergeCell ref="H12:I12"/>
    <mergeCell ref="J12:J13"/>
    <mergeCell ref="Z12:Z13"/>
    <mergeCell ref="L12:L13"/>
    <mergeCell ref="M12:N12"/>
    <mergeCell ref="O12:O13"/>
    <mergeCell ref="P12:P13"/>
    <mergeCell ref="Q12:Q13"/>
    <mergeCell ref="R12:S12"/>
    <mergeCell ref="T12:T13"/>
    <mergeCell ref="U12:U13"/>
    <mergeCell ref="V12:V13"/>
    <mergeCell ref="W12:X12"/>
    <mergeCell ref="Y12:Y13"/>
    <mergeCell ref="AA12:AA13"/>
    <mergeCell ref="AB12:AC12"/>
    <mergeCell ref="AD12:AD13"/>
    <mergeCell ref="AE12:AE13"/>
    <mergeCell ref="AF12:AF13"/>
  </mergeCells>
  <phoneticPr fontId="16" type="noConversion"/>
  <conditionalFormatting sqref="C26">
    <cfRule type="containsText" dxfId="18" priority="1" operator="containsText" text="Commentary Required">
      <formula>NOT(ISERROR(SEARCH("Commentary Required",C26)))</formula>
    </cfRule>
    <cfRule type="containsText" dxfId="17" priority="2" operator="containsText" text="OK">
      <formula>NOT(ISERROR(SEARCH("OK",C26)))</formula>
    </cfRule>
    <cfRule type="containsText" dxfId="16" priority="3" operator="containsText" text="Error">
      <formula>NOT(ISERROR(SEARCH("Error",C26)))</formula>
    </cfRule>
  </conditionalFormatting>
  <dataValidations count="1">
    <dataValidation type="decimal" allowBlank="1" showInputMessage="1" showErrorMessage="1" errorTitle="Error" error="Please enter a number of +/- 11 digits" sqref="C24:AF24 C21:AF22 C17:AF19 C15:AF15" xr:uid="{00000000-0002-0000-0D00-000000000000}">
      <formula1>-99999999999</formula1>
      <formula2>99999999999</formula2>
    </dataValidation>
  </dataValidations>
  <pageMargins left="0.70866141732283472" right="0.70866141732283472" top="0.74803149606299213" bottom="0.74803149606299213" header="0.31496062992125984" footer="0.31496062992125984"/>
  <pageSetup paperSize="8" scale="68" fitToWidth="2"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17">
    <pageSetUpPr fitToPage="1"/>
  </sheetPr>
  <dimension ref="A1:Q25"/>
  <sheetViews>
    <sheetView showGridLines="0" zoomScaleNormal="100" workbookViewId="0"/>
  </sheetViews>
  <sheetFormatPr defaultColWidth="9.140625" defaultRowHeight="15" customHeight="1"/>
  <cols>
    <col min="1" max="1" width="25.7109375" style="3" customWidth="1"/>
    <col min="2" max="2" width="78" style="3" customWidth="1"/>
    <col min="3" max="17" width="15.7109375" style="3" customWidth="1"/>
    <col min="18" max="16384" width="9.140625" style="3"/>
  </cols>
  <sheetData>
    <row r="1" spans="1:17" s="1" customFormat="1" ht="15" customHeight="1">
      <c r="A1" s="12" t="s">
        <v>12</v>
      </c>
    </row>
    <row r="2" spans="1:17" ht="15" customHeight="1">
      <c r="A2" s="13" t="s">
        <v>16</v>
      </c>
      <c r="B2" s="14"/>
    </row>
    <row r="3" spans="1:17" ht="15" customHeight="1">
      <c r="A3" s="13" t="s">
        <v>17</v>
      </c>
      <c r="B3" s="14"/>
    </row>
    <row r="4" spans="1:17" ht="15" customHeight="1">
      <c r="A4" s="13" t="s">
        <v>18</v>
      </c>
      <c r="B4" s="14"/>
    </row>
    <row r="6" spans="1:17" ht="15" customHeight="1">
      <c r="A6" s="16" t="s">
        <v>13</v>
      </c>
    </row>
    <row r="7" spans="1:17" ht="15" customHeight="1">
      <c r="A7" s="16"/>
    </row>
    <row r="8" spans="1:17" ht="15" customHeight="1">
      <c r="C8" s="17" t="s">
        <v>19</v>
      </c>
      <c r="D8" s="17" t="s">
        <v>20</v>
      </c>
      <c r="E8" s="17" t="s">
        <v>21</v>
      </c>
      <c r="F8" s="17" t="s">
        <v>22</v>
      </c>
      <c r="G8" s="17" t="s">
        <v>23</v>
      </c>
      <c r="H8" s="17" t="s">
        <v>24</v>
      </c>
      <c r="I8" s="17" t="s">
        <v>25</v>
      </c>
      <c r="J8" s="17" t="s">
        <v>104</v>
      </c>
      <c r="K8" s="17" t="s">
        <v>105</v>
      </c>
      <c r="L8" s="17" t="s">
        <v>106</v>
      </c>
      <c r="M8" s="17" t="s">
        <v>107</v>
      </c>
      <c r="N8" s="17" t="s">
        <v>108</v>
      </c>
      <c r="O8" s="17" t="s">
        <v>109</v>
      </c>
      <c r="P8" s="17" t="s">
        <v>110</v>
      </c>
      <c r="Q8" s="17" t="s">
        <v>111</v>
      </c>
    </row>
    <row r="9" spans="1:17" ht="15" customHeight="1">
      <c r="A9" s="58"/>
      <c r="B9" s="147"/>
      <c r="C9" s="150" t="s">
        <v>128</v>
      </c>
      <c r="D9" s="151"/>
      <c r="E9" s="151"/>
      <c r="F9" s="151"/>
      <c r="G9" s="151"/>
      <c r="H9" s="151"/>
      <c r="I9" s="151"/>
      <c r="J9" s="151"/>
      <c r="K9" s="151"/>
      <c r="L9" s="151"/>
      <c r="M9" s="151"/>
      <c r="N9" s="151"/>
      <c r="O9" s="151"/>
      <c r="P9" s="151"/>
      <c r="Q9" s="152"/>
    </row>
    <row r="10" spans="1:17" ht="15" customHeight="1">
      <c r="A10" s="56"/>
      <c r="B10" s="148"/>
      <c r="C10" s="150" t="s">
        <v>97</v>
      </c>
      <c r="D10" s="151"/>
      <c r="E10" s="151"/>
      <c r="F10" s="151"/>
      <c r="G10" s="152"/>
      <c r="H10" s="150" t="s">
        <v>147</v>
      </c>
      <c r="I10" s="151"/>
      <c r="J10" s="151"/>
      <c r="K10" s="151"/>
      <c r="L10" s="152"/>
      <c r="M10" s="150" t="s">
        <v>148</v>
      </c>
      <c r="N10" s="151"/>
      <c r="O10" s="151"/>
      <c r="P10" s="151"/>
      <c r="Q10" s="152"/>
    </row>
    <row r="11" spans="1:17" ht="15" customHeight="1">
      <c r="A11" s="56"/>
      <c r="B11" s="148"/>
      <c r="C11" s="125" t="s">
        <v>91</v>
      </c>
      <c r="D11" s="125"/>
      <c r="E11" s="160" t="s">
        <v>92</v>
      </c>
      <c r="F11" s="161" t="s">
        <v>136</v>
      </c>
      <c r="G11" s="163" t="s">
        <v>94</v>
      </c>
      <c r="H11" s="125" t="s">
        <v>91</v>
      </c>
      <c r="I11" s="125"/>
      <c r="J11" s="160" t="s">
        <v>92</v>
      </c>
      <c r="K11" s="161" t="s">
        <v>136</v>
      </c>
      <c r="L11" s="163" t="s">
        <v>94</v>
      </c>
      <c r="M11" s="125" t="s">
        <v>91</v>
      </c>
      <c r="N11" s="125"/>
      <c r="O11" s="160" t="s">
        <v>92</v>
      </c>
      <c r="P11" s="161" t="s">
        <v>136</v>
      </c>
      <c r="Q11" s="163" t="s">
        <v>94</v>
      </c>
    </row>
    <row r="12" spans="1:17" ht="30" customHeight="1">
      <c r="A12" s="57"/>
      <c r="B12" s="149"/>
      <c r="C12" s="63" t="s">
        <v>92</v>
      </c>
      <c r="D12" s="63" t="s">
        <v>95</v>
      </c>
      <c r="E12" s="160"/>
      <c r="F12" s="162"/>
      <c r="G12" s="164"/>
      <c r="H12" s="63" t="s">
        <v>92</v>
      </c>
      <c r="I12" s="63" t="s">
        <v>95</v>
      </c>
      <c r="J12" s="160"/>
      <c r="K12" s="162"/>
      <c r="L12" s="164"/>
      <c r="M12" s="63" t="s">
        <v>92</v>
      </c>
      <c r="N12" s="63" t="s">
        <v>95</v>
      </c>
      <c r="O12" s="160"/>
      <c r="P12" s="162"/>
      <c r="Q12" s="164"/>
    </row>
    <row r="13" spans="1:17" ht="15" customHeight="1">
      <c r="A13" s="56"/>
      <c r="B13" s="75"/>
      <c r="C13" s="62"/>
      <c r="D13" s="65"/>
      <c r="E13" s="62" t="s">
        <v>96</v>
      </c>
      <c r="F13" s="66" t="s">
        <v>96</v>
      </c>
      <c r="G13" s="66" t="s">
        <v>96</v>
      </c>
      <c r="H13" s="62"/>
      <c r="I13" s="65"/>
      <c r="J13" s="62" t="s">
        <v>96</v>
      </c>
      <c r="K13" s="66" t="s">
        <v>96</v>
      </c>
      <c r="L13" s="66" t="s">
        <v>96</v>
      </c>
      <c r="M13" s="62"/>
      <c r="N13" s="65"/>
      <c r="O13" s="62" t="s">
        <v>96</v>
      </c>
      <c r="P13" s="66" t="s">
        <v>96</v>
      </c>
      <c r="Q13" s="66" t="s">
        <v>96</v>
      </c>
    </row>
    <row r="14" spans="1:17" ht="15" customHeight="1">
      <c r="A14" s="56"/>
      <c r="B14" s="77" t="s">
        <v>1</v>
      </c>
      <c r="C14" s="68"/>
      <c r="D14" s="68"/>
      <c r="E14" s="68"/>
      <c r="F14" s="68"/>
      <c r="G14" s="68"/>
      <c r="H14" s="68"/>
      <c r="I14" s="68"/>
      <c r="J14" s="68"/>
      <c r="K14" s="68"/>
      <c r="L14" s="68"/>
      <c r="M14" s="68"/>
      <c r="N14" s="68"/>
      <c r="O14" s="68"/>
      <c r="P14" s="68"/>
      <c r="Q14" s="68"/>
    </row>
    <row r="15" spans="1:17" ht="15" customHeight="1">
      <c r="A15" s="56"/>
      <c r="B15" s="83" t="s">
        <v>137</v>
      </c>
      <c r="C15" s="72"/>
      <c r="D15" s="72"/>
      <c r="E15" s="72"/>
      <c r="F15" s="72"/>
      <c r="G15" s="72"/>
      <c r="H15" s="72"/>
      <c r="I15" s="72"/>
      <c r="J15" s="72"/>
      <c r="K15" s="72"/>
      <c r="L15" s="72"/>
      <c r="M15" s="72"/>
      <c r="N15" s="72"/>
      <c r="O15" s="72"/>
      <c r="P15" s="72"/>
      <c r="Q15" s="72"/>
    </row>
    <row r="16" spans="1:17" ht="15" customHeight="1">
      <c r="A16" s="56"/>
      <c r="B16" s="79" t="s">
        <v>138</v>
      </c>
      <c r="C16" s="68"/>
      <c r="D16" s="68"/>
      <c r="E16" s="68"/>
      <c r="F16" s="68"/>
      <c r="G16" s="68"/>
      <c r="H16" s="68"/>
      <c r="I16" s="68"/>
      <c r="J16" s="68"/>
      <c r="K16" s="68"/>
      <c r="L16" s="68"/>
      <c r="M16" s="68"/>
      <c r="N16" s="68"/>
      <c r="O16" s="68"/>
      <c r="P16" s="68"/>
      <c r="Q16" s="68"/>
    </row>
    <row r="17" spans="1:17" ht="15" customHeight="1">
      <c r="A17" s="56"/>
      <c r="B17" s="79" t="s">
        <v>139</v>
      </c>
      <c r="C17" s="68"/>
      <c r="D17" s="68"/>
      <c r="E17" s="68"/>
      <c r="F17" s="68"/>
      <c r="G17" s="68"/>
      <c r="H17" s="68"/>
      <c r="I17" s="68"/>
      <c r="J17" s="68"/>
      <c r="K17" s="68"/>
      <c r="L17" s="68"/>
      <c r="M17" s="68"/>
      <c r="N17" s="68"/>
      <c r="O17" s="68"/>
      <c r="P17" s="68"/>
      <c r="Q17" s="68"/>
    </row>
    <row r="18" spans="1:17" ht="15" customHeight="1">
      <c r="A18" s="56"/>
      <c r="B18" s="79" t="s">
        <v>140</v>
      </c>
      <c r="C18" s="68"/>
      <c r="D18" s="68"/>
      <c r="E18" s="68"/>
      <c r="F18" s="68"/>
      <c r="G18" s="68"/>
      <c r="H18" s="68"/>
      <c r="I18" s="68"/>
      <c r="J18" s="68"/>
      <c r="K18" s="68"/>
      <c r="L18" s="68"/>
      <c r="M18" s="68"/>
      <c r="N18" s="68"/>
      <c r="O18" s="68"/>
      <c r="P18" s="68"/>
      <c r="Q18" s="68"/>
    </row>
    <row r="19" spans="1:17" ht="15" customHeight="1">
      <c r="A19" s="56"/>
      <c r="B19" s="79" t="s">
        <v>141</v>
      </c>
      <c r="C19" s="14">
        <f>SUM(C20:C21)</f>
        <v>0</v>
      </c>
      <c r="D19" s="14">
        <f t="shared" ref="D19:Q19" si="0">SUM(D20:D21)</f>
        <v>0</v>
      </c>
      <c r="E19" s="14">
        <f t="shared" si="0"/>
        <v>0</v>
      </c>
      <c r="F19" s="14">
        <f t="shared" si="0"/>
        <v>0</v>
      </c>
      <c r="G19" s="14">
        <f t="shared" si="0"/>
        <v>0</v>
      </c>
      <c r="H19" s="14">
        <f t="shared" si="0"/>
        <v>0</v>
      </c>
      <c r="I19" s="14">
        <f t="shared" si="0"/>
        <v>0</v>
      </c>
      <c r="J19" s="14">
        <f t="shared" si="0"/>
        <v>0</v>
      </c>
      <c r="K19" s="14">
        <f t="shared" si="0"/>
        <v>0</v>
      </c>
      <c r="L19" s="14">
        <f t="shared" si="0"/>
        <v>0</v>
      </c>
      <c r="M19" s="14">
        <f t="shared" si="0"/>
        <v>0</v>
      </c>
      <c r="N19" s="14">
        <f t="shared" si="0"/>
        <v>0</v>
      </c>
      <c r="O19" s="14">
        <f t="shared" si="0"/>
        <v>0</v>
      </c>
      <c r="P19" s="14">
        <f t="shared" si="0"/>
        <v>0</v>
      </c>
      <c r="Q19" s="14">
        <f t="shared" si="0"/>
        <v>0</v>
      </c>
    </row>
    <row r="20" spans="1:17" ht="15" customHeight="1">
      <c r="A20" s="56"/>
      <c r="B20" s="80" t="s">
        <v>142</v>
      </c>
      <c r="C20" s="68"/>
      <c r="D20" s="68"/>
      <c r="E20" s="68"/>
      <c r="F20" s="68"/>
      <c r="G20" s="68"/>
      <c r="H20" s="68"/>
      <c r="I20" s="68"/>
      <c r="J20" s="68"/>
      <c r="K20" s="68"/>
      <c r="L20" s="68"/>
      <c r="M20" s="68"/>
      <c r="N20" s="68"/>
      <c r="O20" s="68"/>
      <c r="P20" s="68"/>
      <c r="Q20" s="68"/>
    </row>
    <row r="21" spans="1:17" ht="15" customHeight="1">
      <c r="A21" s="56"/>
      <c r="B21" s="80" t="s">
        <v>143</v>
      </c>
      <c r="C21" s="68"/>
      <c r="D21" s="68"/>
      <c r="E21" s="68"/>
      <c r="F21" s="68"/>
      <c r="G21" s="68"/>
      <c r="H21" s="68"/>
      <c r="I21" s="68"/>
      <c r="J21" s="68"/>
      <c r="K21" s="68"/>
      <c r="L21" s="68"/>
      <c r="M21" s="68"/>
      <c r="N21" s="68"/>
      <c r="O21" s="68"/>
      <c r="P21" s="68"/>
      <c r="Q21" s="68"/>
    </row>
    <row r="22" spans="1:17" ht="15" customHeight="1">
      <c r="A22" s="56"/>
      <c r="B22" s="81" t="s">
        <v>144</v>
      </c>
      <c r="C22" s="14">
        <f>SUM(C16:C19)</f>
        <v>0</v>
      </c>
      <c r="D22" s="14">
        <f t="shared" ref="D22:Q22" si="1">SUM(D16:D19)</f>
        <v>0</v>
      </c>
      <c r="E22" s="14">
        <f t="shared" si="1"/>
        <v>0</v>
      </c>
      <c r="F22" s="14">
        <f t="shared" si="1"/>
        <v>0</v>
      </c>
      <c r="G22" s="14">
        <f t="shared" si="1"/>
        <v>0</v>
      </c>
      <c r="H22" s="14">
        <f t="shared" si="1"/>
        <v>0</v>
      </c>
      <c r="I22" s="14">
        <f t="shared" si="1"/>
        <v>0</v>
      </c>
      <c r="J22" s="14">
        <f t="shared" si="1"/>
        <v>0</v>
      </c>
      <c r="K22" s="14">
        <f t="shared" si="1"/>
        <v>0</v>
      </c>
      <c r="L22" s="14">
        <f t="shared" si="1"/>
        <v>0</v>
      </c>
      <c r="M22" s="14">
        <f t="shared" si="1"/>
        <v>0</v>
      </c>
      <c r="N22" s="14">
        <f t="shared" si="1"/>
        <v>0</v>
      </c>
      <c r="O22" s="14">
        <f t="shared" si="1"/>
        <v>0</v>
      </c>
      <c r="P22" s="14">
        <f t="shared" si="1"/>
        <v>0</v>
      </c>
      <c r="Q22" s="14">
        <f t="shared" si="1"/>
        <v>0</v>
      </c>
    </row>
    <row r="23" spans="1:17" ht="15" customHeight="1">
      <c r="A23" s="56"/>
      <c r="B23" s="77" t="s">
        <v>145</v>
      </c>
      <c r="C23" s="68"/>
      <c r="D23" s="68"/>
      <c r="E23" s="68"/>
      <c r="F23" s="68"/>
      <c r="G23" s="68"/>
      <c r="H23" s="68"/>
      <c r="I23" s="68"/>
      <c r="J23" s="68"/>
      <c r="K23" s="68"/>
      <c r="L23" s="68"/>
      <c r="M23" s="68"/>
      <c r="N23" s="68"/>
      <c r="O23" s="68"/>
      <c r="P23" s="68"/>
      <c r="Q23" s="68"/>
    </row>
    <row r="24" spans="1:17" ht="15" customHeight="1">
      <c r="A24" s="84"/>
      <c r="B24" s="82" t="s">
        <v>146</v>
      </c>
      <c r="C24" s="14">
        <f>SUM(C14,C22,C23,)</f>
        <v>0</v>
      </c>
      <c r="D24" s="14">
        <f t="shared" ref="D24:Q24" si="2">SUM(D14,D22,D23,)</f>
        <v>0</v>
      </c>
      <c r="E24" s="14">
        <f t="shared" si="2"/>
        <v>0</v>
      </c>
      <c r="F24" s="14">
        <f t="shared" si="2"/>
        <v>0</v>
      </c>
      <c r="G24" s="14">
        <f t="shared" si="2"/>
        <v>0</v>
      </c>
      <c r="H24" s="14">
        <f t="shared" si="2"/>
        <v>0</v>
      </c>
      <c r="I24" s="14">
        <f t="shared" si="2"/>
        <v>0</v>
      </c>
      <c r="J24" s="14">
        <f t="shared" si="2"/>
        <v>0</v>
      </c>
      <c r="K24" s="14">
        <f t="shared" si="2"/>
        <v>0</v>
      </c>
      <c r="L24" s="14">
        <f t="shared" si="2"/>
        <v>0</v>
      </c>
      <c r="M24" s="14">
        <f t="shared" si="2"/>
        <v>0</v>
      </c>
      <c r="N24" s="14">
        <f t="shared" si="2"/>
        <v>0</v>
      </c>
      <c r="O24" s="14">
        <f t="shared" si="2"/>
        <v>0</v>
      </c>
      <c r="P24" s="14">
        <f t="shared" si="2"/>
        <v>0</v>
      </c>
      <c r="Q24" s="14">
        <f t="shared" si="2"/>
        <v>0</v>
      </c>
    </row>
    <row r="25" spans="1:17" ht="15" customHeight="1">
      <c r="B25" s="13" t="s">
        <v>103</v>
      </c>
      <c r="C25" s="117" t="str">
        <f>IF(COUNTA($C$14:$Q$14,$C$16:$Q$18,$C$20:$Q$21,$C$23:$Q$23)=(ROWS($C$14:$Q$14)*COLUMNS($C$14:$Q$14)+ROWS($C$16:$Q$18)*COLUMNS($C$16:$Q$18)+ROWS($C$20:$Q$21)*COLUMNS($C$20:$Q$21)+ROWS($C$23:$Q$23)*COLUMNS($C$23:$Q$23)),"OK","Error")</f>
        <v>Error</v>
      </c>
    </row>
  </sheetData>
  <sheetProtection insertHyperlinks="0"/>
  <mergeCells count="17">
    <mergeCell ref="L11:L12"/>
    <mergeCell ref="M11:N11"/>
    <mergeCell ref="O11:O12"/>
    <mergeCell ref="P11:P12"/>
    <mergeCell ref="B9:B12"/>
    <mergeCell ref="C9:Q9"/>
    <mergeCell ref="C10:G10"/>
    <mergeCell ref="H10:L10"/>
    <mergeCell ref="M10:Q10"/>
    <mergeCell ref="C11:D11"/>
    <mergeCell ref="E11:E12"/>
    <mergeCell ref="F11:F12"/>
    <mergeCell ref="G11:G12"/>
    <mergeCell ref="H11:I11"/>
    <mergeCell ref="Q11:Q12"/>
    <mergeCell ref="J11:J12"/>
    <mergeCell ref="K11:K12"/>
  </mergeCells>
  <phoneticPr fontId="16" type="noConversion"/>
  <conditionalFormatting sqref="C25">
    <cfRule type="containsText" dxfId="15" priority="1" operator="containsText" text="Commentary Required">
      <formula>NOT(ISERROR(SEARCH("Commentary Required",C25)))</formula>
    </cfRule>
    <cfRule type="containsText" dxfId="14" priority="2" operator="containsText" text="OK">
      <formula>NOT(ISERROR(SEARCH("OK",C25)))</formula>
    </cfRule>
    <cfRule type="containsText" dxfId="13" priority="3" operator="containsText" text="Error">
      <formula>NOT(ISERROR(SEARCH("Error",C25)))</formula>
    </cfRule>
  </conditionalFormatting>
  <dataValidations count="1">
    <dataValidation type="decimal" allowBlank="1" showInputMessage="1" showErrorMessage="1" errorTitle="Error" error="Please enter a number of +/- 11 digits" sqref="C23:Q23 C20:Q21 C16:Q18 C14:Q14" xr:uid="{00000000-0002-0000-0E00-000000000000}">
      <formula1>-99999999999</formula1>
      <formula2>99999999999</formula2>
    </dataValidation>
  </dataValidations>
  <pageMargins left="0.7" right="0.7" top="0.75" bottom="0.75" header="0.3" footer="0.3"/>
  <pageSetup paperSize="8" scale="60" fitToHeight="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18"/>
  <dimension ref="A1:AM31"/>
  <sheetViews>
    <sheetView showGridLines="0" zoomScaleNormal="100" workbookViewId="0"/>
  </sheetViews>
  <sheetFormatPr defaultColWidth="9.28515625" defaultRowHeight="12.75"/>
  <cols>
    <col min="1" max="1" width="17.42578125" style="8" customWidth="1"/>
    <col min="2" max="2" width="63.85546875" style="8" customWidth="1"/>
    <col min="3" max="17" width="20.7109375" style="8" customWidth="1"/>
    <col min="18" max="20" width="12.28515625" style="8" customWidth="1"/>
    <col min="21" max="21" width="12.85546875" style="8" customWidth="1"/>
    <col min="22" max="24" width="12.28515625" style="8" customWidth="1"/>
    <col min="25" max="25" width="15.28515625" style="8" bestFit="1" customWidth="1"/>
    <col min="26" max="26" width="13.28515625" style="8" customWidth="1"/>
    <col min="27" max="35" width="12.28515625" style="8" customWidth="1"/>
    <col min="36" max="36" width="15.28515625" style="8" bestFit="1" customWidth="1"/>
    <col min="37" max="37" width="13.28515625" style="8" customWidth="1"/>
    <col min="38" max="39" width="12.28515625" style="8" customWidth="1"/>
    <col min="40" max="42" width="15.7109375" style="8" customWidth="1"/>
    <col min="43" max="16384" width="9.28515625" style="8"/>
  </cols>
  <sheetData>
    <row r="1" spans="1:39" ht="12.75" customHeight="1">
      <c r="A1" s="7" t="s">
        <v>14</v>
      </c>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row>
    <row r="2" spans="1:39" ht="22.15" customHeight="1">
      <c r="A2" s="82" t="s">
        <v>16</v>
      </c>
      <c r="B2" s="85"/>
      <c r="D2" s="9"/>
      <c r="E2" s="9"/>
      <c r="F2" s="9"/>
      <c r="G2" s="9"/>
      <c r="H2" s="9"/>
      <c r="I2" s="9"/>
      <c r="J2" s="9"/>
      <c r="K2" s="9"/>
      <c r="L2" s="9"/>
      <c r="M2" s="9"/>
      <c r="R2" s="9"/>
      <c r="S2" s="9"/>
      <c r="T2" s="9"/>
      <c r="U2" s="9"/>
      <c r="V2" s="9"/>
      <c r="W2" s="9"/>
      <c r="X2" s="9"/>
      <c r="AC2" s="9"/>
      <c r="AD2" s="9"/>
      <c r="AE2" s="9"/>
      <c r="AF2" s="9"/>
      <c r="AG2" s="9"/>
      <c r="AH2" s="9"/>
      <c r="AI2" s="9"/>
    </row>
    <row r="3" spans="1:39" ht="22.15" customHeight="1">
      <c r="A3" s="82" t="s">
        <v>17</v>
      </c>
      <c r="B3" s="86"/>
      <c r="D3" s="9"/>
      <c r="E3" s="9"/>
      <c r="F3" s="9"/>
      <c r="G3" s="9"/>
      <c r="H3" s="9"/>
      <c r="I3" s="9"/>
      <c r="J3" s="9"/>
      <c r="K3" s="9"/>
      <c r="L3" s="9"/>
      <c r="M3" s="9"/>
      <c r="R3" s="9"/>
      <c r="S3" s="9"/>
      <c r="T3" s="9"/>
      <c r="U3" s="9"/>
      <c r="V3" s="9"/>
      <c r="W3" s="9"/>
      <c r="X3" s="9"/>
      <c r="AC3" s="9"/>
      <c r="AD3" s="9"/>
      <c r="AE3" s="9"/>
      <c r="AF3" s="9"/>
      <c r="AG3" s="9"/>
      <c r="AH3" s="9"/>
      <c r="AI3" s="9"/>
    </row>
    <row r="4" spans="1:39" ht="22.15" customHeight="1">
      <c r="A4" s="82" t="s">
        <v>18</v>
      </c>
      <c r="B4" s="87"/>
      <c r="C4" s="10"/>
      <c r="D4" s="10"/>
      <c r="E4" s="10"/>
      <c r="F4" s="10"/>
      <c r="G4" s="10"/>
      <c r="H4" s="10"/>
      <c r="I4" s="10"/>
      <c r="J4" s="10"/>
      <c r="K4" s="10"/>
      <c r="L4" s="10"/>
      <c r="M4" s="10"/>
      <c r="Q4" s="10"/>
      <c r="R4" s="10"/>
      <c r="S4" s="10"/>
      <c r="T4" s="10"/>
      <c r="U4" s="10"/>
      <c r="V4" s="10"/>
      <c r="W4" s="10"/>
      <c r="X4" s="10"/>
      <c r="AB4" s="10"/>
      <c r="AC4" s="10"/>
      <c r="AD4" s="10"/>
      <c r="AE4" s="10"/>
      <c r="AF4" s="10"/>
      <c r="AG4" s="10"/>
      <c r="AH4" s="10"/>
      <c r="AI4" s="10"/>
    </row>
    <row r="6" spans="1:39" ht="12.75" customHeight="1">
      <c r="A6" s="58"/>
      <c r="B6" s="88"/>
      <c r="C6" s="166" t="s">
        <v>149</v>
      </c>
      <c r="D6" s="166"/>
      <c r="E6" s="166"/>
      <c r="F6" s="166"/>
      <c r="G6" s="166"/>
      <c r="H6" s="166"/>
      <c r="I6" s="166"/>
      <c r="J6" s="166"/>
      <c r="K6" s="166"/>
      <c r="L6" s="166"/>
      <c r="M6" s="166"/>
      <c r="N6" s="166"/>
      <c r="O6" s="166"/>
      <c r="P6" s="166"/>
      <c r="Q6" s="166"/>
    </row>
    <row r="7" spans="1:39" ht="12.75" customHeight="1">
      <c r="A7" s="56"/>
      <c r="B7" s="89"/>
      <c r="C7" s="173" t="s">
        <v>150</v>
      </c>
      <c r="D7" s="174"/>
      <c r="E7" s="175"/>
      <c r="F7" s="153" t="s">
        <v>151</v>
      </c>
      <c r="G7" s="154"/>
      <c r="H7" s="154"/>
      <c r="I7" s="154"/>
      <c r="J7" s="154"/>
      <c r="K7" s="155"/>
      <c r="L7" s="173" t="s">
        <v>152</v>
      </c>
      <c r="M7" s="174"/>
      <c r="N7" s="175"/>
      <c r="O7" s="173" t="s">
        <v>153</v>
      </c>
      <c r="P7" s="174"/>
      <c r="Q7" s="175"/>
    </row>
    <row r="8" spans="1:39" ht="46.5" customHeight="1">
      <c r="A8" s="56"/>
      <c r="B8" s="89"/>
      <c r="C8" s="170"/>
      <c r="D8" s="171"/>
      <c r="E8" s="172"/>
      <c r="F8" s="153" t="s">
        <v>154</v>
      </c>
      <c r="G8" s="154"/>
      <c r="H8" s="155"/>
      <c r="I8" s="153" t="s">
        <v>155</v>
      </c>
      <c r="J8" s="154"/>
      <c r="K8" s="155"/>
      <c r="L8" s="170"/>
      <c r="M8" s="171"/>
      <c r="N8" s="172"/>
      <c r="O8" s="170"/>
      <c r="P8" s="171"/>
      <c r="Q8" s="172"/>
    </row>
    <row r="9" spans="1:39" ht="60.75" customHeight="1">
      <c r="A9" s="57"/>
      <c r="B9" s="61" t="s">
        <v>156</v>
      </c>
      <c r="C9" s="63" t="s">
        <v>91</v>
      </c>
      <c r="D9" s="63" t="s">
        <v>157</v>
      </c>
      <c r="E9" s="63" t="s">
        <v>158</v>
      </c>
      <c r="F9" s="63" t="s">
        <v>91</v>
      </c>
      <c r="G9" s="63" t="s">
        <v>157</v>
      </c>
      <c r="H9" s="63" t="s">
        <v>158</v>
      </c>
      <c r="I9" s="63" t="s">
        <v>91</v>
      </c>
      <c r="J9" s="63" t="s">
        <v>157</v>
      </c>
      <c r="K9" s="63" t="s">
        <v>158</v>
      </c>
      <c r="L9" s="63" t="s">
        <v>91</v>
      </c>
      <c r="M9" s="63" t="s">
        <v>157</v>
      </c>
      <c r="N9" s="63" t="s">
        <v>158</v>
      </c>
      <c r="O9" s="63" t="s">
        <v>91</v>
      </c>
      <c r="P9" s="63" t="s">
        <v>157</v>
      </c>
      <c r="Q9" s="63" t="s">
        <v>158</v>
      </c>
    </row>
    <row r="10" spans="1:39" ht="12.75" customHeight="1">
      <c r="A10" s="58"/>
      <c r="B10" s="90"/>
      <c r="C10" s="91"/>
      <c r="D10" s="62" t="s">
        <v>96</v>
      </c>
      <c r="E10" s="62" t="s">
        <v>96</v>
      </c>
      <c r="F10" s="62"/>
      <c r="G10" s="62" t="s">
        <v>96</v>
      </c>
      <c r="H10" s="62" t="s">
        <v>96</v>
      </c>
      <c r="I10" s="62"/>
      <c r="J10" s="62" t="s">
        <v>96</v>
      </c>
      <c r="K10" s="62" t="s">
        <v>96</v>
      </c>
      <c r="L10" s="62"/>
      <c r="M10" s="62" t="s">
        <v>96</v>
      </c>
      <c r="N10" s="62" t="s">
        <v>96</v>
      </c>
      <c r="O10" s="62"/>
      <c r="P10" s="62" t="s">
        <v>96</v>
      </c>
      <c r="Q10" s="62" t="s">
        <v>96</v>
      </c>
    </row>
    <row r="11" spans="1:39" ht="12.75" customHeight="1">
      <c r="B11" s="92" t="s">
        <v>159</v>
      </c>
      <c r="C11" s="93"/>
      <c r="D11" s="68"/>
      <c r="E11" s="68"/>
      <c r="F11" s="93"/>
      <c r="G11" s="68"/>
      <c r="H11" s="68"/>
      <c r="I11" s="93"/>
      <c r="J11" s="68"/>
      <c r="K11" s="68"/>
      <c r="L11" s="93"/>
      <c r="M11" s="68"/>
      <c r="N11" s="68"/>
      <c r="O11" s="14">
        <f t="shared" ref="O11:Q14" si="0">SUM(C11,F11,I11,L11)</f>
        <v>0</v>
      </c>
      <c r="P11" s="14">
        <f t="shared" si="0"/>
        <v>0</v>
      </c>
      <c r="Q11" s="14">
        <f t="shared" si="0"/>
        <v>0</v>
      </c>
    </row>
    <row r="12" spans="1:39" ht="12.75" customHeight="1">
      <c r="A12" s="56"/>
      <c r="B12" s="92" t="s">
        <v>160</v>
      </c>
      <c r="C12" s="93"/>
      <c r="D12" s="68"/>
      <c r="E12" s="68"/>
      <c r="F12" s="93"/>
      <c r="G12" s="68"/>
      <c r="H12" s="68"/>
      <c r="I12" s="93"/>
      <c r="J12" s="68"/>
      <c r="K12" s="68"/>
      <c r="L12" s="93"/>
      <c r="M12" s="68"/>
      <c r="N12" s="68"/>
      <c r="O12" s="14">
        <f t="shared" si="0"/>
        <v>0</v>
      </c>
      <c r="P12" s="14">
        <f t="shared" si="0"/>
        <v>0</v>
      </c>
      <c r="Q12" s="14">
        <f t="shared" si="0"/>
        <v>0</v>
      </c>
    </row>
    <row r="13" spans="1:39" ht="12.75" customHeight="1">
      <c r="A13" s="56"/>
      <c r="B13" s="92" t="s">
        <v>161</v>
      </c>
      <c r="C13" s="93"/>
      <c r="D13" s="68"/>
      <c r="E13" s="68"/>
      <c r="F13" s="93"/>
      <c r="G13" s="68"/>
      <c r="H13" s="68"/>
      <c r="I13" s="93"/>
      <c r="J13" s="68"/>
      <c r="K13" s="68"/>
      <c r="L13" s="93"/>
      <c r="M13" s="68"/>
      <c r="N13" s="68"/>
      <c r="O13" s="14">
        <f t="shared" si="0"/>
        <v>0</v>
      </c>
      <c r="P13" s="14">
        <f t="shared" si="0"/>
        <v>0</v>
      </c>
      <c r="Q13" s="14">
        <f t="shared" si="0"/>
        <v>0</v>
      </c>
    </row>
    <row r="14" spans="1:39" ht="12.75" customHeight="1">
      <c r="A14" s="56"/>
      <c r="B14" s="92" t="s">
        <v>162</v>
      </c>
      <c r="C14" s="93"/>
      <c r="D14" s="68"/>
      <c r="E14" s="68"/>
      <c r="F14" s="93"/>
      <c r="G14" s="68"/>
      <c r="H14" s="68"/>
      <c r="I14" s="93"/>
      <c r="J14" s="68"/>
      <c r="K14" s="68"/>
      <c r="L14" s="93"/>
      <c r="M14" s="68"/>
      <c r="N14" s="68"/>
      <c r="O14" s="14">
        <f t="shared" si="0"/>
        <v>0</v>
      </c>
      <c r="P14" s="14">
        <f t="shared" si="0"/>
        <v>0</v>
      </c>
      <c r="Q14" s="14">
        <f t="shared" si="0"/>
        <v>0</v>
      </c>
    </row>
    <row r="15" spans="1:39" ht="12.75" customHeight="1">
      <c r="A15" s="57"/>
      <c r="B15" s="84" t="s">
        <v>163</v>
      </c>
      <c r="C15" s="14">
        <f t="shared" ref="C15:Q15" si="1">SUM(C11:C14)</f>
        <v>0</v>
      </c>
      <c r="D15" s="14">
        <f t="shared" si="1"/>
        <v>0</v>
      </c>
      <c r="E15" s="14">
        <f t="shared" si="1"/>
        <v>0</v>
      </c>
      <c r="F15" s="14">
        <f t="shared" si="1"/>
        <v>0</v>
      </c>
      <c r="G15" s="14">
        <f t="shared" si="1"/>
        <v>0</v>
      </c>
      <c r="H15" s="14">
        <f t="shared" si="1"/>
        <v>0</v>
      </c>
      <c r="I15" s="14">
        <f t="shared" si="1"/>
        <v>0</v>
      </c>
      <c r="J15" s="14">
        <f t="shared" si="1"/>
        <v>0</v>
      </c>
      <c r="K15" s="14">
        <f t="shared" si="1"/>
        <v>0</v>
      </c>
      <c r="L15" s="14">
        <f t="shared" si="1"/>
        <v>0</v>
      </c>
      <c r="M15" s="14">
        <f t="shared" si="1"/>
        <v>0</v>
      </c>
      <c r="N15" s="14">
        <f t="shared" si="1"/>
        <v>0</v>
      </c>
      <c r="O15" s="14">
        <f t="shared" si="1"/>
        <v>0</v>
      </c>
      <c r="P15" s="14">
        <f t="shared" si="1"/>
        <v>0</v>
      </c>
      <c r="Q15" s="14">
        <f t="shared" si="1"/>
        <v>0</v>
      </c>
    </row>
    <row r="16" spans="1:39" ht="12.75" customHeight="1">
      <c r="A16" s="76"/>
      <c r="B16" s="3"/>
    </row>
    <row r="19" spans="1:6" ht="12.75" customHeight="1">
      <c r="A19" s="58"/>
      <c r="B19" s="88"/>
      <c r="C19" s="166" t="s">
        <v>149</v>
      </c>
      <c r="D19" s="166"/>
      <c r="E19" s="166"/>
      <c r="F19" s="166"/>
    </row>
    <row r="20" spans="1:6" ht="12.75" customHeight="1">
      <c r="A20" s="56"/>
      <c r="B20" s="89"/>
      <c r="C20" s="167" t="s">
        <v>164</v>
      </c>
      <c r="D20" s="168"/>
      <c r="E20" s="168"/>
      <c r="F20" s="169"/>
    </row>
    <row r="21" spans="1:6" ht="28.5" customHeight="1">
      <c r="A21" s="56"/>
      <c r="B21" s="89"/>
      <c r="C21" s="170"/>
      <c r="D21" s="171"/>
      <c r="E21" s="171"/>
      <c r="F21" s="172"/>
    </row>
    <row r="22" spans="1:6" ht="60.75" customHeight="1">
      <c r="A22" s="57"/>
      <c r="B22" s="61" t="s">
        <v>165</v>
      </c>
      <c r="C22" s="63" t="s">
        <v>166</v>
      </c>
      <c r="D22" s="63" t="s">
        <v>91</v>
      </c>
      <c r="E22" s="63" t="s">
        <v>157</v>
      </c>
      <c r="F22" s="63" t="s">
        <v>158</v>
      </c>
    </row>
    <row r="23" spans="1:6" ht="12.75" customHeight="1">
      <c r="A23" s="58"/>
      <c r="B23" s="90"/>
      <c r="C23" s="91"/>
      <c r="D23" s="62" t="s">
        <v>96</v>
      </c>
      <c r="E23" s="62" t="s">
        <v>96</v>
      </c>
      <c r="F23" s="62" t="s">
        <v>96</v>
      </c>
    </row>
    <row r="24" spans="1:6" ht="12.75" customHeight="1">
      <c r="A24" s="56"/>
      <c r="B24" s="92" t="s">
        <v>167</v>
      </c>
      <c r="C24" s="93"/>
      <c r="D24" s="68"/>
      <c r="E24" s="68"/>
      <c r="F24" s="68"/>
    </row>
    <row r="25" spans="1:6" ht="12.75" customHeight="1">
      <c r="A25" s="56"/>
      <c r="B25" s="92" t="s">
        <v>168</v>
      </c>
      <c r="C25" s="93"/>
      <c r="D25" s="68"/>
      <c r="E25" s="68"/>
      <c r="F25" s="68"/>
    </row>
    <row r="26" spans="1:6" ht="12.75" customHeight="1">
      <c r="A26" s="56"/>
      <c r="B26" s="92" t="s">
        <v>169</v>
      </c>
      <c r="C26" s="93"/>
      <c r="D26" s="68"/>
      <c r="E26" s="68"/>
      <c r="F26" s="68"/>
    </row>
    <row r="27" spans="1:6" ht="12.75" customHeight="1">
      <c r="A27" s="56"/>
      <c r="B27" s="92" t="s">
        <v>162</v>
      </c>
      <c r="C27" s="93"/>
      <c r="D27" s="68"/>
      <c r="E27" s="68"/>
      <c r="F27" s="68"/>
    </row>
    <row r="28" spans="1:6" ht="12.75" customHeight="1">
      <c r="A28" s="57"/>
      <c r="B28" s="84" t="s">
        <v>163</v>
      </c>
      <c r="C28" s="14">
        <f>SUM(C24:C27)</f>
        <v>0</v>
      </c>
      <c r="D28" s="14">
        <f>SUM(D24:D27)</f>
        <v>0</v>
      </c>
      <c r="E28" s="14">
        <f>SUM(E24:E27)</f>
        <v>0</v>
      </c>
      <c r="F28" s="14">
        <f>SUM(F24:F27)</f>
        <v>0</v>
      </c>
    </row>
    <row r="29" spans="1:6" ht="12.75" customHeight="1">
      <c r="B29" s="94" t="s">
        <v>0</v>
      </c>
      <c r="C29" s="95"/>
      <c r="D29" s="96" t="str">
        <f>IF(D28=O15,"OK","Error")</f>
        <v>OK</v>
      </c>
      <c r="E29" s="96" t="str">
        <f>IF(E28=P15,"OK","Error")</f>
        <v>OK</v>
      </c>
      <c r="F29" s="96" t="str">
        <f>IF(F28=Q15,"OK","Error")</f>
        <v>OK</v>
      </c>
    </row>
    <row r="31" spans="1:6">
      <c r="B31" s="13" t="s">
        <v>103</v>
      </c>
      <c r="C31" s="117" t="str">
        <f>IF(COUNTA($C$11:$N$14,$C$24:$F$27)=(COLUMNS($C$11:$N$14)*ROWS($C$11:$N$14)+COLUMNS($C$24:$F$27)*ROWS($C$24:$F$27)),"OK","Error")</f>
        <v>Error</v>
      </c>
    </row>
  </sheetData>
  <sheetProtection insertHyperlinks="0"/>
  <mergeCells count="9">
    <mergeCell ref="C19:F19"/>
    <mergeCell ref="C20:F21"/>
    <mergeCell ref="C6:Q6"/>
    <mergeCell ref="C7:E8"/>
    <mergeCell ref="F7:K7"/>
    <mergeCell ref="L7:N8"/>
    <mergeCell ref="O7:Q8"/>
    <mergeCell ref="F8:H8"/>
    <mergeCell ref="I8:K8"/>
  </mergeCells>
  <phoneticPr fontId="16" type="noConversion"/>
  <conditionalFormatting sqref="C31">
    <cfRule type="containsText" dxfId="12" priority="1" operator="containsText" text="Commentary Required">
      <formula>NOT(ISERROR(SEARCH("Commentary Required",C31)))</formula>
    </cfRule>
    <cfRule type="containsText" dxfId="11" priority="2" operator="containsText" text="OK">
      <formula>NOT(ISERROR(SEARCH("OK",C31)))</formula>
    </cfRule>
    <cfRule type="containsText" dxfId="10" priority="3" operator="containsText" text="Error">
      <formula>NOT(ISERROR(SEARCH("Error",C31)))</formula>
    </cfRule>
  </conditionalFormatting>
  <conditionalFormatting sqref="D29:F29">
    <cfRule type="cellIs" dxfId="9" priority="4" operator="equal">
      <formula>"OK"</formula>
    </cfRule>
    <cfRule type="cellIs" dxfId="8" priority="5" operator="equal">
      <formula>"Error"</formula>
    </cfRule>
  </conditionalFormatting>
  <dataValidations count="1">
    <dataValidation type="decimal" allowBlank="1" showInputMessage="1" showErrorMessage="1" errorTitle="Error" error="Please enter a number of +/- 11 digits" sqref="C24:F27 C11:N14" xr:uid="{00000000-0002-0000-0F00-000000000000}">
      <formula1>-99999999999</formula1>
      <formula2>99999999999</formula2>
    </dataValidation>
  </dataValidation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19"/>
  <dimension ref="A1:AJ28"/>
  <sheetViews>
    <sheetView showGridLines="0" zoomScaleNormal="100" workbookViewId="0"/>
  </sheetViews>
  <sheetFormatPr defaultColWidth="9.28515625" defaultRowHeight="12.75"/>
  <cols>
    <col min="1" max="1" width="23.140625" style="8" customWidth="1"/>
    <col min="2" max="2" width="63.85546875" style="8" customWidth="1"/>
    <col min="3" max="5" width="21.5703125" style="8" customWidth="1"/>
    <col min="6" max="6" width="12.28515625" style="8" customWidth="1"/>
    <col min="7" max="7" width="12.7109375" style="8" customWidth="1"/>
    <col min="8" max="10" width="12.28515625" style="8" customWidth="1"/>
    <col min="11" max="11" width="15.28515625" style="8" bestFit="1" customWidth="1"/>
    <col min="12" max="12" width="13.28515625" style="8" customWidth="1"/>
    <col min="13" max="17" width="12.28515625" style="8" customWidth="1"/>
    <col min="18" max="18" width="12.85546875" style="8" customWidth="1"/>
    <col min="19" max="21" width="12.28515625" style="8" customWidth="1"/>
    <col min="22" max="22" width="15.28515625" style="8" bestFit="1" customWidth="1"/>
    <col min="23" max="23" width="13.28515625" style="8" customWidth="1"/>
    <col min="24" max="32" width="12.28515625" style="8" customWidth="1"/>
    <col min="33" max="33" width="15.28515625" style="8" bestFit="1" customWidth="1"/>
    <col min="34" max="34" width="13.28515625" style="8" customWidth="1"/>
    <col min="35" max="36" width="12.28515625" style="8" customWidth="1"/>
    <col min="37" max="39" width="15.7109375" style="8" customWidth="1"/>
    <col min="40" max="16384" width="9.28515625" style="8"/>
  </cols>
  <sheetData>
    <row r="1" spans="1:36" ht="12.75" customHeight="1">
      <c r="A1" s="7" t="s">
        <v>15</v>
      </c>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row>
    <row r="2" spans="1:36" ht="22.15" customHeight="1">
      <c r="A2" s="82" t="s">
        <v>16</v>
      </c>
      <c r="B2" s="85"/>
      <c r="D2" s="9"/>
      <c r="E2" s="9"/>
      <c r="F2" s="9"/>
      <c r="G2" s="9"/>
      <c r="H2" s="9"/>
      <c r="I2" s="9"/>
      <c r="J2" s="9"/>
      <c r="O2" s="9"/>
      <c r="P2" s="9"/>
      <c r="Q2" s="9"/>
      <c r="R2" s="9"/>
      <c r="S2" s="9"/>
      <c r="T2" s="9"/>
      <c r="U2" s="9"/>
      <c r="Z2" s="9"/>
      <c r="AA2" s="9"/>
      <c r="AB2" s="9"/>
      <c r="AC2" s="9"/>
      <c r="AD2" s="9"/>
      <c r="AE2" s="9"/>
      <c r="AF2" s="9"/>
    </row>
    <row r="3" spans="1:36" ht="22.15" customHeight="1">
      <c r="A3" s="82" t="s">
        <v>17</v>
      </c>
      <c r="B3" s="86"/>
      <c r="D3" s="9"/>
      <c r="E3" s="9"/>
      <c r="F3" s="9"/>
      <c r="G3" s="9"/>
      <c r="H3" s="9"/>
      <c r="I3" s="9"/>
      <c r="J3" s="9"/>
      <c r="O3" s="9"/>
      <c r="P3" s="9"/>
      <c r="Q3" s="9"/>
      <c r="R3" s="9"/>
      <c r="S3" s="9"/>
      <c r="T3" s="9"/>
      <c r="U3" s="9"/>
      <c r="Z3" s="9"/>
      <c r="AA3" s="9"/>
      <c r="AB3" s="9"/>
      <c r="AC3" s="9"/>
      <c r="AD3" s="9"/>
      <c r="AE3" s="9"/>
      <c r="AF3" s="9"/>
    </row>
    <row r="4" spans="1:36" ht="22.15" customHeight="1">
      <c r="A4" s="82" t="s">
        <v>18</v>
      </c>
      <c r="B4" s="87"/>
      <c r="C4" s="10"/>
      <c r="D4" s="10"/>
      <c r="E4" s="10"/>
      <c r="F4" s="10"/>
      <c r="G4" s="10"/>
      <c r="H4" s="10"/>
      <c r="I4" s="10"/>
      <c r="J4" s="10"/>
      <c r="N4" s="10"/>
      <c r="O4" s="10"/>
      <c r="P4" s="10"/>
      <c r="Q4" s="10"/>
      <c r="R4" s="10"/>
      <c r="S4" s="10"/>
      <c r="T4" s="10"/>
      <c r="U4" s="10"/>
      <c r="Y4" s="10"/>
      <c r="Z4" s="10"/>
      <c r="AA4" s="10"/>
      <c r="AB4" s="10"/>
      <c r="AC4" s="10"/>
      <c r="AD4" s="10"/>
      <c r="AE4" s="10"/>
      <c r="AF4" s="10"/>
    </row>
    <row r="6" spans="1:36" ht="60" customHeight="1">
      <c r="A6" s="58"/>
      <c r="B6" s="59"/>
      <c r="C6" s="166" t="s">
        <v>170</v>
      </c>
      <c r="D6" s="166"/>
      <c r="E6" s="166"/>
    </row>
    <row r="7" spans="1:36" ht="63.75" customHeight="1">
      <c r="A7" s="97" t="s">
        <v>171</v>
      </c>
      <c r="B7" s="60" t="s">
        <v>172</v>
      </c>
      <c r="C7" s="66" t="s">
        <v>173</v>
      </c>
      <c r="D7" s="66" t="s">
        <v>174</v>
      </c>
      <c r="E7" s="66" t="s">
        <v>175</v>
      </c>
    </row>
    <row r="8" spans="1:36" ht="12.75" customHeight="1">
      <c r="A8" s="56"/>
      <c r="B8" s="75"/>
      <c r="C8" s="62" t="s">
        <v>96</v>
      </c>
      <c r="D8" s="62" t="s">
        <v>96</v>
      </c>
      <c r="E8" s="62" t="s">
        <v>96</v>
      </c>
    </row>
    <row r="9" spans="1:36" ht="12.75" customHeight="1">
      <c r="A9" s="76"/>
      <c r="B9" s="98" t="s">
        <v>1</v>
      </c>
      <c r="C9" s="93"/>
      <c r="D9" s="68"/>
      <c r="E9" s="68"/>
    </row>
    <row r="10" spans="1:36" ht="12.75" customHeight="1">
      <c r="A10" s="76"/>
      <c r="B10" s="92" t="s">
        <v>176</v>
      </c>
      <c r="C10" s="93"/>
      <c r="D10" s="68"/>
      <c r="E10" s="68"/>
    </row>
    <row r="11" spans="1:36" ht="12.75" customHeight="1">
      <c r="A11" s="76"/>
      <c r="B11" s="99" t="s">
        <v>145</v>
      </c>
      <c r="C11" s="93"/>
      <c r="D11" s="68"/>
      <c r="E11" s="68"/>
    </row>
    <row r="12" spans="1:36" ht="12.75" customHeight="1">
      <c r="A12" s="57"/>
      <c r="B12" s="100" t="s">
        <v>177</v>
      </c>
      <c r="C12" s="14">
        <f>SUM(C9:C11)</f>
        <v>0</v>
      </c>
      <c r="D12" s="14">
        <f>SUM(D9:D11)</f>
        <v>0</v>
      </c>
      <c r="E12" s="14">
        <f>SUM(E9:E11)</f>
        <v>0</v>
      </c>
    </row>
    <row r="13" spans="1:36" ht="12.75" customHeight="1">
      <c r="A13" s="76"/>
      <c r="B13" s="3"/>
    </row>
    <row r="14" spans="1:36" ht="12.75" customHeight="1">
      <c r="A14" s="76"/>
      <c r="B14" s="3"/>
    </row>
    <row r="15" spans="1:36" ht="67.5" customHeight="1">
      <c r="A15" s="58"/>
      <c r="B15" s="59"/>
      <c r="C15" s="166" t="s">
        <v>170</v>
      </c>
      <c r="D15" s="166"/>
      <c r="E15" s="166"/>
    </row>
    <row r="16" spans="1:36" ht="71.25" customHeight="1">
      <c r="A16" s="97" t="s">
        <v>178</v>
      </c>
      <c r="B16" s="60" t="s">
        <v>179</v>
      </c>
      <c r="C16" s="66" t="s">
        <v>173</v>
      </c>
      <c r="D16" s="66" t="s">
        <v>174</v>
      </c>
      <c r="E16" s="66" t="s">
        <v>175</v>
      </c>
    </row>
    <row r="17" spans="1:5" ht="12.75" customHeight="1">
      <c r="A17" s="76"/>
      <c r="B17" s="98" t="s">
        <v>132</v>
      </c>
      <c r="C17" s="93"/>
      <c r="D17" s="68"/>
      <c r="E17" s="68"/>
    </row>
    <row r="18" spans="1:5" ht="12.75" customHeight="1">
      <c r="A18" s="76"/>
      <c r="B18" s="92" t="s">
        <v>133</v>
      </c>
      <c r="C18" s="93"/>
      <c r="D18" s="68"/>
      <c r="E18" s="68"/>
    </row>
    <row r="19" spans="1:5" ht="12.75" customHeight="1">
      <c r="A19" s="76"/>
      <c r="B19" s="92" t="s">
        <v>134</v>
      </c>
      <c r="C19" s="93"/>
      <c r="D19" s="68"/>
      <c r="E19" s="68"/>
    </row>
    <row r="20" spans="1:5" ht="12.75" customHeight="1">
      <c r="A20" s="76"/>
      <c r="B20" s="92" t="s">
        <v>180</v>
      </c>
      <c r="C20" s="93"/>
      <c r="D20" s="68"/>
      <c r="E20" s="68"/>
    </row>
    <row r="21" spans="1:5" ht="12.75" customHeight="1">
      <c r="A21" s="76"/>
      <c r="B21" s="92" t="s">
        <v>181</v>
      </c>
      <c r="C21" s="93"/>
      <c r="D21" s="68"/>
      <c r="E21" s="68"/>
    </row>
    <row r="22" spans="1:5" ht="12.75" customHeight="1">
      <c r="A22" s="76"/>
      <c r="B22" s="92" t="s">
        <v>182</v>
      </c>
      <c r="C22" s="93"/>
      <c r="D22" s="68"/>
      <c r="E22" s="68"/>
    </row>
    <row r="23" spans="1:5" ht="12.75" customHeight="1">
      <c r="A23" s="76"/>
      <c r="B23" s="92" t="s">
        <v>183</v>
      </c>
      <c r="C23" s="93"/>
      <c r="D23" s="68"/>
      <c r="E23" s="68"/>
    </row>
    <row r="24" spans="1:5" ht="12.75" customHeight="1">
      <c r="A24" s="76"/>
      <c r="B24" s="101" t="s">
        <v>184</v>
      </c>
      <c r="C24" s="95"/>
      <c r="D24" s="95"/>
      <c r="E24" s="95"/>
    </row>
    <row r="25" spans="1:5" ht="12.75" customHeight="1">
      <c r="A25" s="57"/>
      <c r="B25" s="102" t="s">
        <v>185</v>
      </c>
      <c r="C25" s="14">
        <f>SUM(C17:C24)</f>
        <v>0</v>
      </c>
      <c r="D25" s="14">
        <f>SUM(D17:D24)</f>
        <v>0</v>
      </c>
      <c r="E25" s="14">
        <f>SUM(E17:E24)</f>
        <v>0</v>
      </c>
    </row>
    <row r="26" spans="1:5" ht="12.75" customHeight="1">
      <c r="B26" s="94" t="s">
        <v>0</v>
      </c>
      <c r="C26" s="96" t="str">
        <f>IF(C25=C12,"OK","Error")</f>
        <v>OK</v>
      </c>
      <c r="D26" s="96" t="str">
        <f>IF(D25=D12,"OK","Error")</f>
        <v>OK</v>
      </c>
      <c r="E26" s="96" t="str">
        <f>IF(E25=E12,"OK","Error")</f>
        <v>OK</v>
      </c>
    </row>
    <row r="28" spans="1:5">
      <c r="B28" s="13" t="s">
        <v>103</v>
      </c>
      <c r="C28" s="117" t="str">
        <f>IF(COUNTA($C$9:$E$11,$C$17:$E$23)=(COLUMNS($C$9:$E$11)*ROWS($C$9:$E$11)+COLUMNS($C$17:$E$23)*ROWS($C$17:$E$23)),"OK","Error")</f>
        <v>Error</v>
      </c>
    </row>
  </sheetData>
  <sheetProtection insertHyperlinks="0"/>
  <mergeCells count="2">
    <mergeCell ref="C6:E6"/>
    <mergeCell ref="C15:E15"/>
  </mergeCells>
  <phoneticPr fontId="16" type="noConversion"/>
  <conditionalFormatting sqref="C28">
    <cfRule type="containsText" dxfId="7" priority="1" operator="containsText" text="Commentary Required">
      <formula>NOT(ISERROR(SEARCH("Commentary Required",C28)))</formula>
    </cfRule>
    <cfRule type="containsText" dxfId="6" priority="2" operator="containsText" text="OK">
      <formula>NOT(ISERROR(SEARCH("OK",C28)))</formula>
    </cfRule>
    <cfRule type="containsText" dxfId="5" priority="3" operator="containsText" text="Error">
      <formula>NOT(ISERROR(SEARCH("Error",C28)))</formula>
    </cfRule>
  </conditionalFormatting>
  <conditionalFormatting sqref="C26:E26">
    <cfRule type="cellIs" dxfId="4" priority="4" operator="equal">
      <formula>"OK"</formula>
    </cfRule>
    <cfRule type="cellIs" dxfId="3" priority="5" operator="equal">
      <formula>"Error"</formula>
    </cfRule>
  </conditionalFormatting>
  <dataValidations count="1">
    <dataValidation type="decimal" allowBlank="1" showInputMessage="1" showErrorMessage="1" errorTitle="Error" error="Please enter a number of +/- 11 digits" sqref="C17:E23 C9:E11" xr:uid="{00000000-0002-0000-1000-000000000000}">
      <formula1>-99999999999</formula1>
      <formula2>99999999999</formula2>
    </dataValidation>
  </dataValidation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20">
    <pageSetUpPr fitToPage="1"/>
  </sheetPr>
  <dimension ref="A1:E46"/>
  <sheetViews>
    <sheetView showGridLines="0" zoomScaleNormal="100" workbookViewId="0"/>
  </sheetViews>
  <sheetFormatPr defaultColWidth="9.140625" defaultRowHeight="15" customHeight="1"/>
  <cols>
    <col min="1" max="1" width="25.7109375" style="3" customWidth="1"/>
    <col min="2" max="2" width="100.7109375" style="3" customWidth="1"/>
    <col min="3" max="3" width="50.7109375" style="3" customWidth="1"/>
    <col min="4" max="4" width="9.140625" style="3"/>
    <col min="6" max="16384" width="9.140625" style="3"/>
  </cols>
  <sheetData>
    <row r="1" spans="1:3" s="1" customFormat="1" ht="15" customHeight="1">
      <c r="A1" s="12" t="s">
        <v>4</v>
      </c>
    </row>
    <row r="2" spans="1:3" ht="15" customHeight="1">
      <c r="A2" s="13" t="s">
        <v>16</v>
      </c>
      <c r="B2" s="14"/>
    </row>
    <row r="3" spans="1:3" ht="15" customHeight="1">
      <c r="A3" s="13" t="s">
        <v>17</v>
      </c>
      <c r="B3" s="14"/>
    </row>
    <row r="4" spans="1:3" ht="15" customHeight="1">
      <c r="A4" s="13" t="s">
        <v>18</v>
      </c>
      <c r="B4" s="14"/>
    </row>
    <row r="6" spans="1:3" ht="15" customHeight="1">
      <c r="A6" s="16" t="s">
        <v>186</v>
      </c>
    </row>
    <row r="7" spans="1:3" ht="15" customHeight="1">
      <c r="C7" s="17" t="s">
        <v>19</v>
      </c>
    </row>
    <row r="8" spans="1:3" ht="15" customHeight="1">
      <c r="A8" s="30" t="s">
        <v>26</v>
      </c>
      <c r="B8" s="31" t="s">
        <v>27</v>
      </c>
      <c r="C8" s="31" t="s">
        <v>72</v>
      </c>
    </row>
    <row r="9" spans="1:3" ht="72" customHeight="1">
      <c r="A9" s="40" t="s">
        <v>187</v>
      </c>
      <c r="B9" s="103" t="s">
        <v>188</v>
      </c>
      <c r="C9" s="104"/>
    </row>
    <row r="10" spans="1:3" ht="139.5" customHeight="1">
      <c r="A10" s="40" t="s">
        <v>189</v>
      </c>
      <c r="B10" s="103" t="s">
        <v>190</v>
      </c>
      <c r="C10" s="104"/>
    </row>
    <row r="11" spans="1:3" ht="57.75" customHeight="1">
      <c r="A11" s="40" t="s">
        <v>191</v>
      </c>
      <c r="B11" s="103" t="s">
        <v>192</v>
      </c>
      <c r="C11" s="104"/>
    </row>
    <row r="12" spans="1:3" ht="60" customHeight="1">
      <c r="A12" s="176" t="s">
        <v>193</v>
      </c>
      <c r="B12" s="103" t="s">
        <v>194</v>
      </c>
      <c r="C12" s="11"/>
    </row>
    <row r="13" spans="1:3" ht="15" customHeight="1">
      <c r="A13" s="177"/>
      <c r="B13" s="6" t="s">
        <v>195</v>
      </c>
      <c r="C13" s="104"/>
    </row>
    <row r="14" spans="1:3" ht="15" customHeight="1">
      <c r="A14" s="177"/>
      <c r="B14" s="6" t="s">
        <v>196</v>
      </c>
      <c r="C14" s="104"/>
    </row>
    <row r="15" spans="1:3" ht="15" customHeight="1">
      <c r="A15" s="177"/>
      <c r="B15" s="6" t="s">
        <v>197</v>
      </c>
      <c r="C15" s="104"/>
    </row>
    <row r="16" spans="1:3" ht="15" customHeight="1">
      <c r="A16" s="177"/>
      <c r="B16" s="6" t="s">
        <v>198</v>
      </c>
      <c r="C16" s="104"/>
    </row>
    <row r="17" spans="1:3" ht="15" customHeight="1">
      <c r="A17" s="177"/>
      <c r="B17" s="6" t="s">
        <v>199</v>
      </c>
      <c r="C17" s="104"/>
    </row>
    <row r="18" spans="1:3" ht="15" customHeight="1">
      <c r="A18" s="177"/>
      <c r="B18" s="6" t="s">
        <v>200</v>
      </c>
      <c r="C18" s="104"/>
    </row>
    <row r="19" spans="1:3" ht="15" customHeight="1">
      <c r="A19" s="177"/>
      <c r="B19" s="6" t="s">
        <v>201</v>
      </c>
      <c r="C19" s="104"/>
    </row>
    <row r="20" spans="1:3" ht="100.15" customHeight="1">
      <c r="A20" s="177"/>
      <c r="B20" s="6" t="s">
        <v>202</v>
      </c>
      <c r="C20" s="104"/>
    </row>
    <row r="21" spans="1:3" ht="60.75" customHeight="1">
      <c r="A21" s="126" t="s">
        <v>203</v>
      </c>
      <c r="B21" s="103" t="s">
        <v>204</v>
      </c>
      <c r="C21" s="11"/>
    </row>
    <row r="22" spans="1:3" ht="15" customHeight="1">
      <c r="A22" s="126"/>
      <c r="B22" s="6" t="s">
        <v>205</v>
      </c>
      <c r="C22" s="104"/>
    </row>
    <row r="23" spans="1:3" ht="15" customHeight="1">
      <c r="A23" s="126"/>
      <c r="B23" s="6" t="s">
        <v>206</v>
      </c>
      <c r="C23" s="104"/>
    </row>
    <row r="24" spans="1:3" ht="15" customHeight="1">
      <c r="A24" s="126"/>
      <c r="B24" s="6" t="s">
        <v>207</v>
      </c>
      <c r="C24" s="104"/>
    </row>
    <row r="25" spans="1:3" ht="15" customHeight="1">
      <c r="A25" s="126"/>
      <c r="B25" s="6" t="s">
        <v>208</v>
      </c>
      <c r="C25" s="104"/>
    </row>
    <row r="26" spans="1:3" ht="100.15" customHeight="1">
      <c r="A26" s="126"/>
      <c r="B26" s="6" t="s">
        <v>209</v>
      </c>
      <c r="C26" s="104"/>
    </row>
    <row r="27" spans="1:3" ht="102" customHeight="1">
      <c r="A27" s="74" t="s">
        <v>210</v>
      </c>
      <c r="B27" s="105" t="s">
        <v>211</v>
      </c>
      <c r="C27" s="106"/>
    </row>
    <row r="28" spans="1:3" ht="60" customHeight="1">
      <c r="A28" s="74" t="s">
        <v>212</v>
      </c>
      <c r="B28" s="107" t="s">
        <v>213</v>
      </c>
      <c r="C28" s="104"/>
    </row>
    <row r="29" spans="1:3" ht="60" customHeight="1">
      <c r="A29" s="74" t="s">
        <v>214</v>
      </c>
      <c r="B29" s="107" t="s">
        <v>215</v>
      </c>
      <c r="C29" s="104"/>
    </row>
    <row r="30" spans="1:3" ht="55.5" customHeight="1">
      <c r="A30" s="74" t="s">
        <v>216</v>
      </c>
      <c r="B30" s="107" t="s">
        <v>217</v>
      </c>
      <c r="C30" s="104"/>
    </row>
    <row r="31" spans="1:3" ht="78" customHeight="1">
      <c r="A31" s="74" t="s">
        <v>218</v>
      </c>
      <c r="B31" s="107" t="s">
        <v>219</v>
      </c>
      <c r="C31" s="104"/>
    </row>
    <row r="32" spans="1:3" ht="15" customHeight="1">
      <c r="A32" s="108"/>
      <c r="B32" s="109"/>
    </row>
    <row r="33" spans="1:2" ht="15" customHeight="1">
      <c r="A33" s="108"/>
      <c r="B33" s="109"/>
    </row>
    <row r="34" spans="1:2" ht="15" customHeight="1">
      <c r="A34" s="108"/>
      <c r="B34" s="109"/>
    </row>
    <row r="35" spans="1:2" ht="15" customHeight="1">
      <c r="A35" s="108"/>
      <c r="B35" s="109"/>
    </row>
    <row r="37" spans="1:2" ht="15" customHeight="1">
      <c r="A37" s="13" t="s">
        <v>53</v>
      </c>
      <c r="B37" s="117" t="str">
        <f>IF(AND(NOT(ISBLANK($C$9)),OR($C$9="Yes",$C$9="No")),"OK","Error")</f>
        <v>Error</v>
      </c>
    </row>
    <row r="38" spans="1:2" ht="15" customHeight="1">
      <c r="A38" s="13" t="s">
        <v>54</v>
      </c>
      <c r="B38" s="117" t="str">
        <f>IF(AND(NOT(ISBLANK($C$10)),OR($C$10="Yes",$C$10="No")),"OK","Error")</f>
        <v>Error</v>
      </c>
    </row>
    <row r="39" spans="1:2" ht="15" customHeight="1">
      <c r="A39" s="13" t="s">
        <v>55</v>
      </c>
      <c r="B39" s="117" t="str">
        <f>IF(AND(NOT(ISBLANK($C$11)),OR($C$11="Yes",$C$11="No")),"OK","Error")</f>
        <v>Error</v>
      </c>
    </row>
    <row r="40" spans="1:2" ht="15" customHeight="1">
      <c r="A40" s="13" t="s">
        <v>85</v>
      </c>
      <c r="B40" s="117" t="str">
        <f>IF(AND(COUNTA($C$13:$C$20)=8,SUM($C$13:$C$19)=28),"OK","Error")</f>
        <v>Error</v>
      </c>
    </row>
    <row r="41" spans="1:2" ht="15" customHeight="1">
      <c r="A41" s="13" t="s">
        <v>220</v>
      </c>
      <c r="B41" s="117" t="str">
        <f>IF(AND(COUNTA($C$22:$C$26)=5,SUM($C$22:$C$25)=10),"OK","Error")</f>
        <v>Error</v>
      </c>
    </row>
    <row r="42" spans="1:2" ht="15" customHeight="1">
      <c r="A42" s="13" t="s">
        <v>221</v>
      </c>
      <c r="B42" s="117" t="str">
        <f>IF(NOT(ISBLANK($C$27)),"OK","Error")</f>
        <v>Error</v>
      </c>
    </row>
    <row r="43" spans="1:2" ht="15" customHeight="1">
      <c r="A43" s="13" t="s">
        <v>222</v>
      </c>
      <c r="B43" s="117" t="str">
        <f>IF(AND(NOT(ISBLANK($C$28)),OR($C$28="Yes",$C$28="No")),"OK","Error")</f>
        <v>Error</v>
      </c>
    </row>
    <row r="44" spans="1:2" ht="15" customHeight="1">
      <c r="A44" s="13" t="s">
        <v>223</v>
      </c>
      <c r="B44" s="117" t="str">
        <f>IF(AND(NOT(ISBLANK($C$29)),OR($C$29="Yes",$C$29="No")),"OK","Error")</f>
        <v>Error</v>
      </c>
    </row>
    <row r="45" spans="1:2" ht="15" customHeight="1">
      <c r="A45" s="13" t="s">
        <v>224</v>
      </c>
      <c r="B45" s="117" t="str">
        <f>IF(NOT(ISBLANK($C$30)),"OK","Error")</f>
        <v>Error</v>
      </c>
    </row>
    <row r="46" spans="1:2" ht="15" customHeight="1">
      <c r="A46" s="13" t="s">
        <v>225</v>
      </c>
      <c r="B46" s="117" t="str">
        <f>IF(AND(NOT(ISBLANK($C$31)),OR($C$31="Yes",$C$31="No")),"OK","Error")</f>
        <v>Error</v>
      </c>
    </row>
  </sheetData>
  <sheetProtection insertHyperlinks="0"/>
  <mergeCells count="2">
    <mergeCell ref="A12:A20"/>
    <mergeCell ref="A21:A26"/>
  </mergeCells>
  <phoneticPr fontId="16" type="noConversion"/>
  <conditionalFormatting sqref="B37:B46">
    <cfRule type="containsText" dxfId="2" priority="1" operator="containsText" text="Commentary Required">
      <formula>NOT(ISERROR(SEARCH("Commentary Required",B37)))</formula>
    </cfRule>
    <cfRule type="containsText" dxfId="1" priority="2" operator="containsText" text="OK">
      <formula>NOT(ISERROR(SEARCH("OK",B37)))</formula>
    </cfRule>
    <cfRule type="containsText" dxfId="0" priority="3" operator="containsText" text="Error">
      <formula>NOT(ISERROR(SEARCH("Error",B37)))</formula>
    </cfRule>
  </conditionalFormatting>
  <dataValidations count="4">
    <dataValidation type="list" allowBlank="1" showInputMessage="1" showErrorMessage="1" error="Please select from the dropdown list (Yes/No)." sqref="C28:C29 C9:C11 C31" xr:uid="{00000000-0002-0000-1100-000000000000}">
      <formula1>"Yes,No"</formula1>
    </dataValidation>
    <dataValidation type="custom" allowBlank="1" showInputMessage="1" showErrorMessage="1" error="Please enter a valid number with at most one decimal place. " sqref="C27" xr:uid="{00000000-0002-0000-1100-000001000000}">
      <formula1>AND(ISNUMBER(C27), OR(INT(C27*10)=C27*10, INT(C27*10)=C27*10-1))</formula1>
    </dataValidation>
    <dataValidation type="list" allowBlank="1" showInputMessage="1" showErrorMessage="1" error="Please select numbers 1 to 7 from the dropdown list. Each number should only be chosen once." sqref="C13:C19" xr:uid="{00000000-0002-0000-1100-000002000000}">
      <formula1>_AMLGeneral_Q4</formula1>
    </dataValidation>
    <dataValidation type="list" allowBlank="1" showInputMessage="1" showErrorMessage="1" error="Please select numbers 1 to 4 from the dropdown list. Each number should only be chosen once." sqref="C22:C25" xr:uid="{00000000-0002-0000-1100-000003000000}">
      <formula1>_AMLGeneral_Q5</formula1>
    </dataValidation>
  </dataValidations>
  <pageMargins left="0.7" right="0.7" top="0.75" bottom="0.75" header="0.3" footer="0.3"/>
  <pageSetup paperSize="9" scale="56"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8"/>
  <dimension ref="A1:C20"/>
  <sheetViews>
    <sheetView zoomScaleNormal="100" workbookViewId="0">
      <selection sqref="A1:C1"/>
    </sheetView>
  </sheetViews>
  <sheetFormatPr defaultRowHeight="15"/>
  <cols>
    <col min="1" max="1" width="15.7109375" style="111" customWidth="1"/>
    <col min="2" max="3" width="15.7109375" customWidth="1"/>
  </cols>
  <sheetData>
    <row r="1" spans="1:3" ht="15" customHeight="1">
      <c r="A1" s="178" t="s">
        <v>193</v>
      </c>
      <c r="B1" s="179"/>
      <c r="C1" s="180"/>
    </row>
    <row r="2" spans="1:3" ht="15" customHeight="1">
      <c r="A2" s="110">
        <v>1</v>
      </c>
      <c r="B2" s="111">
        <f>IF(COUNTIF(AML.General!$C$13:$C$19,$A2)&gt;=1,"",ROW()-1)</f>
        <v>1</v>
      </c>
      <c r="C2" s="112">
        <f>IF(ROW(A2)-ROW(A$2)+1&gt;COUNT(B$2:B$8),"N/A",INDEX($A$2:$A$8,SMALL(B$2:B$8,1+ROW(A2)-ROW(A$2))))</f>
        <v>1</v>
      </c>
    </row>
    <row r="3" spans="1:3" ht="15" customHeight="1">
      <c r="A3" s="110">
        <v>2</v>
      </c>
      <c r="B3" s="111">
        <f>IF(COUNTIF(AML.General!$C$13:$C$19,$A3)&gt;=1,"",ROW()-1)</f>
        <v>2</v>
      </c>
      <c r="C3" s="112">
        <f>IF(ROW(A3)-ROW(A$2)+1&gt;COUNT(B$2:B$8),"N/A",INDEX($A$2:$A$8,SMALL(B$2:B$8,1+ROW(A3)-ROW(A$2))))</f>
        <v>2</v>
      </c>
    </row>
    <row r="4" spans="1:3" ht="15" customHeight="1">
      <c r="A4" s="110">
        <v>3</v>
      </c>
      <c r="B4" s="111">
        <f>IF(COUNTIF(AML.General!$C$13:$C$19,$A4)&gt;=1,"",ROW()-1)</f>
        <v>3</v>
      </c>
      <c r="C4" s="112">
        <f t="shared" ref="C4:C8" si="0">IF(ROW(A4)-ROW(A$2)+1&gt;COUNT(B$2:B$8),"N/A",INDEX($A$2:$A$8,SMALL(B$2:B$8,1+ROW(A4)-ROW(A$2))))</f>
        <v>3</v>
      </c>
    </row>
    <row r="5" spans="1:3" ht="15" customHeight="1">
      <c r="A5" s="110">
        <v>4</v>
      </c>
      <c r="B5" s="111">
        <f>IF(COUNTIF(AML.General!$C$13:$C$19,$A5)&gt;=1,"",ROW()-1)</f>
        <v>4</v>
      </c>
      <c r="C5" s="112">
        <f t="shared" si="0"/>
        <v>4</v>
      </c>
    </row>
    <row r="6" spans="1:3" ht="15" customHeight="1">
      <c r="A6" s="110">
        <v>5</v>
      </c>
      <c r="B6" s="111">
        <f>IF(COUNTIF(AML.General!$C$13:$C$19,$A6)&gt;=1,"",ROW()-1)</f>
        <v>5</v>
      </c>
      <c r="C6" s="112">
        <f t="shared" si="0"/>
        <v>5</v>
      </c>
    </row>
    <row r="7" spans="1:3" ht="15" customHeight="1">
      <c r="A7" s="110">
        <v>6</v>
      </c>
      <c r="B7" s="111">
        <f>IF(COUNTIF(AML.General!$C$13:$C$19,$A7)&gt;=1,"",ROW()-1)</f>
        <v>6</v>
      </c>
      <c r="C7" s="112">
        <f t="shared" si="0"/>
        <v>6</v>
      </c>
    </row>
    <row r="8" spans="1:3" ht="15" customHeight="1">
      <c r="A8" s="113">
        <v>7</v>
      </c>
      <c r="B8" s="114">
        <f>IF(COUNTIF(AML.General!$C$13:$C$19,$A8)&gt;=1,"",ROW()-1)</f>
        <v>7</v>
      </c>
      <c r="C8" s="115">
        <f t="shared" si="0"/>
        <v>7</v>
      </c>
    </row>
    <row r="10" spans="1:3" ht="15" customHeight="1">
      <c r="A10" s="178" t="s">
        <v>203</v>
      </c>
      <c r="B10" s="179"/>
      <c r="C10" s="180"/>
    </row>
    <row r="11" spans="1:3" ht="15" customHeight="1">
      <c r="A11" s="110">
        <v>1</v>
      </c>
      <c r="B11" s="111">
        <f>IF(COUNTIF(AML.General!$C$22:$C$25,$A11)&gt;=1,"",ROW()-10)</f>
        <v>1</v>
      </c>
      <c r="C11" s="112">
        <f>IF(ROW(A11)-ROW(A$11)+1&gt;COUNT(B$11:B$14),"N/A",INDEX($A$11:$A$14,SMALL(B$11:B$14,1+ROW(A11)-ROW(A$11))))</f>
        <v>1</v>
      </c>
    </row>
    <row r="12" spans="1:3" ht="15" customHeight="1">
      <c r="A12" s="110">
        <v>2</v>
      </c>
      <c r="B12" s="111">
        <f>IF(COUNTIF(AML.General!$C$22:$C$25,$A12)&gt;=1,"",ROW()-10)</f>
        <v>2</v>
      </c>
      <c r="C12" s="112">
        <f t="shared" ref="C12:C14" si="1">IF(ROW(A12)-ROW(A$11)+1&gt;COUNT(B$11:B$14),"N/A",INDEX($A$11:$A$14,SMALL(B$11:B$14,1+ROW(A12)-ROW(A$11))))</f>
        <v>2</v>
      </c>
    </row>
    <row r="13" spans="1:3" ht="15" customHeight="1">
      <c r="A13" s="110">
        <v>3</v>
      </c>
      <c r="B13" s="111">
        <f>IF(COUNTIF(AML.General!$C$22:$C$25,$A13)&gt;=1,"",ROW()-10)</f>
        <v>3</v>
      </c>
      <c r="C13" s="112">
        <f t="shared" si="1"/>
        <v>3</v>
      </c>
    </row>
    <row r="14" spans="1:3" ht="15" customHeight="1">
      <c r="A14" s="113">
        <v>4</v>
      </c>
      <c r="B14" s="114">
        <f>IF(COUNTIF(AML.General!$C$22:$C$25,$A14)&gt;=1,"",ROW()-10)</f>
        <v>4</v>
      </c>
      <c r="C14" s="115">
        <f t="shared" si="1"/>
        <v>4</v>
      </c>
    </row>
    <row r="16" spans="1:3" ht="15" customHeight="1">
      <c r="A16"/>
    </row>
    <row r="17" spans="1:1" ht="15" customHeight="1">
      <c r="A17"/>
    </row>
    <row r="18" spans="1:1" ht="15" customHeight="1">
      <c r="A18"/>
    </row>
    <row r="19" spans="1:1" ht="15" customHeight="1">
      <c r="A19"/>
    </row>
    <row r="20" spans="1:1">
      <c r="A20"/>
    </row>
  </sheetData>
  <sheetProtection insertHyperlinks="0"/>
  <mergeCells count="2">
    <mergeCell ref="A1:C1"/>
    <mergeCell ref="A10:C10"/>
  </mergeCells>
  <phoneticPr fontId="16"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文档" ma:contentTypeID="0x010100A797F4B6AFC0CF4E91695D0A351844E7" ma:contentTypeVersion="18" ma:contentTypeDescription="新建文档。" ma:contentTypeScope="" ma:versionID="bbb7d85c5a4fb005d838ab533eed0360">
  <xsd:schema xmlns:xsd="http://www.w3.org/2001/XMLSchema" xmlns:xs="http://www.w3.org/2001/XMLSchema" xmlns:p="http://schemas.microsoft.com/office/2006/metadata/properties" xmlns:ns2="0e014752-10d2-4e4e-b400-508dd7461717" xmlns:ns3="13e621c5-9dc0-45e5-862d-e71ac435d2e2" targetNamespace="http://schemas.microsoft.com/office/2006/metadata/properties" ma:root="true" ma:fieldsID="7b3e1a834cee37be3f37a9bf796e5f8d" ns2:_="" ns3:_="">
    <xsd:import namespace="0e014752-10d2-4e4e-b400-508dd7461717"/>
    <xsd:import namespace="13e621c5-9dc0-45e5-862d-e71ac435d2e2"/>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password_x003a_kinetix_x0040_2023" minOccurs="0"/>
                <xsd:element ref="ns2:MediaServiceSearchProperties" minOccurs="0"/>
                <xsd:element ref="ns2:Phas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e014752-10d2-4e4e-b400-508dd746171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图像标记" ma:readOnly="false" ma:fieldId="{5cf76f15-5ced-4ddc-b409-7134ff3c332f}" ma:taxonomyMulti="true" ma:sspId="dff76e5f-46cc-4c9b-a69e-56569a6a0f30"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password_x003a_kinetix_x0040_2023" ma:index="21" nillable="true" ma:displayName="password : Kinetix@2023" ma:format="Dropdown" ma:internalName="password_x003a_kinetix_x0040_2023">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Phase" ma:index="23" nillable="true" ma:displayName="Phase" ma:format="Dropdown" ma:internalName="Phase">
      <xsd:simpleType>
        <xsd:restriction base="dms:Choice">
          <xsd:enumeration value="Phase 1A"/>
          <xsd:enumeration value="Phase 1B"/>
          <xsd:enumeration value="PSC"/>
          <xsd:enumeration value="Checkpoint"/>
        </xsd:restriction>
      </xsd:simpleType>
    </xsd:element>
  </xsd:schema>
  <xsd:schema xmlns:xsd="http://www.w3.org/2001/XMLSchema" xmlns:xs="http://www.w3.org/2001/XMLSchema" xmlns:dms="http://schemas.microsoft.com/office/2006/documentManagement/types" xmlns:pc="http://schemas.microsoft.com/office/infopath/2007/PartnerControls" targetNamespace="13e621c5-9dc0-45e5-862d-e71ac435d2e2" elementFormDefault="qualified">
    <xsd:import namespace="http://schemas.microsoft.com/office/2006/documentManagement/types"/>
    <xsd:import namespace="http://schemas.microsoft.com/office/infopath/2007/PartnerControls"/>
    <xsd:element name="SharedWithUsers" ma:index="11" nillable="true" ma:displayName="共享对象:"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共享对象详细信息" ma:internalName="SharedWithDetails" ma:readOnly="true">
      <xsd:simpleType>
        <xsd:restriction base="dms:Note">
          <xsd:maxLength value="255"/>
        </xsd:restriction>
      </xsd:simpleType>
    </xsd:element>
    <xsd:element name="TaxCatchAll" ma:index="17" nillable="true" ma:displayName="Taxonomy Catch All Column" ma:hidden="true" ma:list="{26448f13-867d-4468-8d93-eac99e17419d}" ma:internalName="TaxCatchAll" ma:showField="CatchAllData" ma:web="13e621c5-9dc0-45e5-862d-e71ac435d2e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内容类型"/>
        <xsd:element ref="dc:title" minOccurs="0" maxOccurs="1" ma:index="4" ma:displayName="标题"/>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0e014752-10d2-4e4e-b400-508dd7461717">
      <Terms xmlns="http://schemas.microsoft.com/office/infopath/2007/PartnerControls"/>
    </lcf76f155ced4ddcb4097134ff3c332f>
    <password_x003a_kinetix_x0040_2023 xmlns="0e014752-10d2-4e4e-b400-508dd7461717" xsi:nil="true"/>
    <TaxCatchAll xmlns="13e621c5-9dc0-45e5-862d-e71ac435d2e2" xsi:nil="true"/>
    <Phase xmlns="0e014752-10d2-4e4e-b400-508dd7461717" xsi:nil="true"/>
  </documentManagement>
</p:properties>
</file>

<file path=customXml/itemProps1.xml><?xml version="1.0" encoding="utf-8"?>
<ds:datastoreItem xmlns:ds="http://schemas.openxmlformats.org/officeDocument/2006/customXml" ds:itemID="{188CD3DB-CC7F-4258-BF19-920A97792B8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e014752-10d2-4e4e-b400-508dd7461717"/>
    <ds:schemaRef ds:uri="13e621c5-9dc0-45e5-862d-e71ac435d2e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36A9F83-8DBF-44B5-8A67-E7B5624A9FDC}">
  <ds:schemaRefs>
    <ds:schemaRef ds:uri="http://schemas.microsoft.com/sharepoint/v3/contenttype/forms"/>
  </ds:schemaRefs>
</ds:datastoreItem>
</file>

<file path=customXml/itemProps3.xml><?xml version="1.0" encoding="utf-8"?>
<ds:datastoreItem xmlns:ds="http://schemas.openxmlformats.org/officeDocument/2006/customXml" ds:itemID="{9765CC41-A224-42CD-8C61-A08765199094}">
  <ds:schemaRefs>
    <ds:schemaRef ds:uri="http://schemas.microsoft.com/office/2006/metadata/properties"/>
    <ds:schemaRef ds:uri="http://schemas.microsoft.com/office/infopath/2007/PartnerControls"/>
    <ds:schemaRef ds:uri="0e014752-10d2-4e4e-b400-508dd7461717"/>
    <ds:schemaRef ds:uri="13e621c5-9dc0-45e5-862d-e71ac435d2e2"/>
  </ds:schemaRefs>
</ds:datastoreItem>
</file>

<file path=docMetadata/LabelInfo.xml><?xml version="1.0" encoding="utf-8"?>
<clbl:labelList xmlns:clbl="http://schemas.microsoft.com/office/2020/mipLabelMetadata">
  <clbl:label id="{08d7a360-373d-4f0f-a5e6-337a9cd89c09}" enabled="1" method="Privileged" siteId="{5d96486e-6acf-4e0d-b0bd-e0ae81edc910}"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19</vt:i4>
      </vt:variant>
    </vt:vector>
  </HeadingPairs>
  <TitlesOfParts>
    <vt:vector size="30" baseType="lpstr">
      <vt:lpstr>AML.COMLRO</vt:lpstr>
      <vt:lpstr>AML.Policy Control</vt:lpstr>
      <vt:lpstr>AML.Reasons</vt:lpstr>
      <vt:lpstr>AML.Breaches</vt:lpstr>
      <vt:lpstr>AML.NB.EDD</vt:lpstr>
      <vt:lpstr>AML.IF.PEP</vt:lpstr>
      <vt:lpstr>AML.IF.Segment</vt:lpstr>
      <vt:lpstr>AML.Loan</vt:lpstr>
      <vt:lpstr>AML.CrossBorder</vt:lpstr>
      <vt:lpstr>AML.General</vt:lpstr>
      <vt:lpstr>Dropdown</vt:lpstr>
      <vt:lpstr>AML.Breaches!AML.Breaches_End_Row_0</vt:lpstr>
      <vt:lpstr>AML.Breaches!AML.Breaches_End_Row_1</vt:lpstr>
      <vt:lpstr>AML.Breaches!AML.Breaches_Start_Row_0</vt:lpstr>
      <vt:lpstr>AML.Breaches!AML.Breaches_Start_Row_1</vt:lpstr>
      <vt:lpstr>AML.COMLRO!AML.COMLRO_End_Row_0</vt:lpstr>
      <vt:lpstr>AML.COMLRO!AML.COMLRO_End_Row_1</vt:lpstr>
      <vt:lpstr>AML.COMLRO!AML.COMLRO_Start_Row_0</vt:lpstr>
      <vt:lpstr>AML.COMLRO!AML.COMLRO_Start_Row_1</vt:lpstr>
      <vt:lpstr>RULD_AMLCOMLRO_D1212D16D22D26</vt:lpstr>
      <vt:lpstr>RULE_AMLBreaches_B15E24</vt:lpstr>
      <vt:lpstr>RULE_AMLBreaches_B31E40</vt:lpstr>
      <vt:lpstr>RULE_AMLBreaches_B47</vt:lpstr>
      <vt:lpstr>RULE_AMLBreaches_B48</vt:lpstr>
      <vt:lpstr>RULE_AMLBreaches_B49</vt:lpstr>
      <vt:lpstr>RULE_AMLBreaches_B50</vt:lpstr>
      <vt:lpstr>RULE_AMLCOMLRO_B36B37</vt:lpstr>
      <vt:lpstr>RULE_AMLCOMLRO_E12E16E22E26</vt:lpstr>
      <vt:lpstr>RULE_AMLCOMLRO_J12J16</vt:lpstr>
      <vt:lpstr>RULE_AMLCOMLRO_J22J26</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Insurance Authority</dc:creator>
  <cp:keywords/>
  <dc:description/>
  <cp:revision/>
  <dcterms:created xsi:type="dcterms:W3CDTF">2025-02-13T07:37:16Z</dcterms:created>
  <dcterms:modified xsi:type="dcterms:W3CDTF">2025-03-19T03:11:33Z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0x010100A797F4B6AFC0CF4E91695D0A351844E7</vt:lpwstr>
  </property>
  <property fmtid="{D5CDD505-2E9C-101B-9397-08002B2CF9AE}" pid="3" name="MediaServiceImageTags">
    <vt:lpwstr/>
  </property>
</Properties>
</file>