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GB Team E\Statistics\Quarterly stat\2021Q3\6a_Info to L\Final\"/>
    </mc:Choice>
  </mc:AlternateContent>
  <bookViews>
    <workbookView xWindow="-120" yWindow="-120" windowWidth="29040" windowHeight="15840"/>
  </bookViews>
  <sheets>
    <sheet name="Total " sheetId="12" r:id="rId1"/>
    <sheet name="Direct" sheetId="13" r:id="rId2"/>
    <sheet name="RI " sheetId="14" r:id="rId3"/>
    <sheet name="MV " sheetId="15" r:id="rId4"/>
    <sheet name="EC " sheetId="16" r:id="rId5"/>
    <sheet name="Remarks" sheetId="26" r:id="rId6"/>
  </sheets>
  <externalReferences>
    <externalReference r:id="rId7"/>
  </externalReferences>
  <definedNames>
    <definedName name="b">#REF!</definedName>
    <definedName name="d">#REF!</definedName>
    <definedName name="insurer_name">#REF!</definedName>
    <definedName name="insurer_no">#REF!</definedName>
    <definedName name="month_range">[1]QtrList!$A$2:$C$5</definedName>
    <definedName name="_xlnm.Print_Area" localSheetId="1">Direct!$A$1:$N$27</definedName>
    <definedName name="_xlnm.Print_Area" localSheetId="4">'EC '!$A$1:$P$21</definedName>
    <definedName name="_xlnm.Print_Area" localSheetId="3">'MV '!$A$1:$P$27</definedName>
    <definedName name="_xlnm.Print_Area" localSheetId="5">Remarks!$A$1:$C$19</definedName>
    <definedName name="_xlnm.Print_Area" localSheetId="2">'RI '!$A$1:$M$18</definedName>
    <definedName name="_xlnm.Print_Area" localSheetId="0">'Total '!$A$1:$M$27</definedName>
    <definedName name="_xlnm.Print_Titles" localSheetId="5">Remarks!$1:$2</definedName>
    <definedName name="range">#REF!</definedName>
    <definedName name="s">#REF!</definedName>
    <definedName name="year_range">[1]YearList!$A$2:$B$3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8" i="15" l="1"/>
  <c r="N29" i="15" s="1"/>
  <c r="K30" i="15"/>
  <c r="K32" i="15" s="1"/>
  <c r="E30" i="15"/>
  <c r="E32" i="15" s="1"/>
  <c r="D28" i="15"/>
  <c r="D29" i="15" s="1"/>
  <c r="F30" i="15"/>
  <c r="F32" i="15" s="1"/>
  <c r="G30" i="15"/>
  <c r="H30" i="15"/>
  <c r="I30" i="15"/>
  <c r="I32" i="15" s="1"/>
  <c r="J30" i="15"/>
  <c r="J32" i="15" s="1"/>
  <c r="L30" i="15"/>
  <c r="L32" i="15" s="1"/>
  <c r="M30" i="15"/>
  <c r="M32" i="15" s="1"/>
  <c r="E31" i="15"/>
  <c r="E33" i="15" s="1"/>
  <c r="F31" i="15"/>
  <c r="F33" i="15" s="1"/>
  <c r="G31" i="15"/>
  <c r="G33" i="15" s="1"/>
  <c r="H31" i="15"/>
  <c r="H33" i="15" s="1"/>
  <c r="I31" i="15"/>
  <c r="I33" i="15" s="1"/>
  <c r="J31" i="15"/>
  <c r="J33" i="15" s="1"/>
  <c r="K31" i="15"/>
  <c r="K33" i="15" s="1"/>
  <c r="L31" i="15"/>
  <c r="L33" i="15" s="1"/>
  <c r="M31" i="15"/>
  <c r="N31" i="15"/>
  <c r="N33" i="15" s="1"/>
  <c r="G32" i="15"/>
  <c r="H32" i="15"/>
  <c r="M33" i="15"/>
  <c r="D31" i="15"/>
  <c r="D33" i="15" s="1"/>
  <c r="D30" i="15"/>
  <c r="D32" i="15" s="1"/>
  <c r="E28" i="15"/>
  <c r="E29" i="15" s="1"/>
  <c r="F28" i="15"/>
  <c r="F29" i="15" s="1"/>
  <c r="G28" i="15"/>
  <c r="G29" i="15" s="1"/>
  <c r="H28" i="15"/>
  <c r="H29" i="15" s="1"/>
  <c r="I28" i="15"/>
  <c r="I29" i="15" s="1"/>
  <c r="J28" i="15"/>
  <c r="J29" i="15" s="1"/>
  <c r="L28" i="15"/>
  <c r="L29" i="15" s="1"/>
  <c r="M28" i="15"/>
  <c r="M29" i="15" s="1"/>
  <c r="K28" i="15" l="1"/>
  <c r="K29" i="15" s="1"/>
  <c r="N30" i="15"/>
  <c r="N32" i="15" s="1"/>
</calcChain>
</file>

<file path=xl/sharedStrings.xml><?xml version="1.0" encoding="utf-8"?>
<sst xmlns="http://schemas.openxmlformats.org/spreadsheetml/2006/main" count="332" uniqueCount="159">
  <si>
    <t>香港一般保險業務的臨時統計數字</t>
  </si>
  <si>
    <t>Provisional Statistics on Hong Kong General Insurance Business</t>
  </si>
  <si>
    <t>直接業務
Direct Business</t>
  </si>
  <si>
    <t>(港幣千元)
(HK$'000)</t>
  </si>
  <si>
    <t>業務類別</t>
  </si>
  <si>
    <t>毛保費</t>
  </si>
  <si>
    <t>淨保費</t>
  </si>
  <si>
    <t>滿期保費
淨額</t>
  </si>
  <si>
    <t>須付的佣金
毛額</t>
  </si>
  <si>
    <t>須付的佣金
淨額</t>
  </si>
  <si>
    <t>已償付申索
毛額</t>
  </si>
  <si>
    <t>已償付申索
淨額</t>
  </si>
  <si>
    <t>已承付申索
淨額</t>
  </si>
  <si>
    <t>未過期風險
調整</t>
  </si>
  <si>
    <t>管理開支</t>
  </si>
  <si>
    <t>承保利潤 /
(虧損)</t>
  </si>
  <si>
    <t>Class of Business</t>
  </si>
  <si>
    <t>Gross Premiums</t>
  </si>
  <si>
    <t>Net
Premiums</t>
  </si>
  <si>
    <t>Net
Earned
Premiums</t>
  </si>
  <si>
    <t>Gross
Commissions
Payable</t>
  </si>
  <si>
    <t>Net
Commissions
Payable</t>
  </si>
  <si>
    <t>Gross
Claims Paid</t>
  </si>
  <si>
    <t>Net
Claims Paid</t>
  </si>
  <si>
    <t>Net
Claims
Incurred</t>
  </si>
  <si>
    <t>Unexpired
Risks
Adjustment</t>
  </si>
  <si>
    <t>Management
Expenses</t>
  </si>
  <si>
    <t>Underwriting
Profit/(Loss)</t>
  </si>
  <si>
    <t>意外及健康
Accident &amp; Health</t>
  </si>
  <si>
    <t>醫療
Medical</t>
  </si>
  <si>
    <t xml:space="preserve">
</t>
  </si>
  <si>
    <t>非醫療
Non-Medical</t>
  </si>
  <si>
    <t>汽車 - 損壞及法律責任
Motor Vehicle, Damage &amp; Liability</t>
  </si>
  <si>
    <t>綜合
Comprehensive</t>
  </si>
  <si>
    <t>第三者
Third Party</t>
  </si>
  <si>
    <t>飛機 - 損壞及法律責任
Aircraft, Damage &amp; Liability</t>
  </si>
  <si>
    <t>船舶 - 損壞及法律責任
Ships, Damage &amp; Liability</t>
  </si>
  <si>
    <t>船體及機器
Hull &amp; Machinery</t>
  </si>
  <si>
    <t>本地船隻責任
Local Vessels Liability</t>
  </si>
  <si>
    <t>Ships Liability</t>
  </si>
  <si>
    <t>承運人責任
Forwarder Liability</t>
  </si>
  <si>
    <t>船東責任保賠
Protection &amp; Indemnity</t>
  </si>
  <si>
    <t>其他
Others</t>
  </si>
  <si>
    <t>貨運
Goods in Transit</t>
  </si>
  <si>
    <t>財產損壞
Property Damage</t>
  </si>
  <si>
    <t>火災
Fire</t>
  </si>
  <si>
    <t>工程
Engineering</t>
  </si>
  <si>
    <t>一般法律責任
General Liability</t>
  </si>
  <si>
    <t>業主立案法團責任
Owners' Corporation Liability</t>
  </si>
  <si>
    <t>金錢損失
Pecuniary Loss</t>
  </si>
  <si>
    <t>按揭擔保
Mortgage Guarantee</t>
  </si>
  <si>
    <t>直接及分入再保險業務
Direct &amp; Reinsurance Inward Business</t>
  </si>
  <si>
    <t>非比例協約再保險
Non-proportional Treaty Reinsurance</t>
  </si>
  <si>
    <t>比例協約再保險
Proportional Treaty Reinsurance</t>
  </si>
  <si>
    <t>註﹕承保利潤/(虧損) 是根據保險公司呈報的 "滿期保費淨額" 減去 "須付的佣金淨額"，"已承付申索淨額" ，"未過期風險調整" 及 "管理開支" 而計算。</t>
  </si>
  <si>
    <t>分入再保險業務
Reinsurance Inward Business</t>
  </si>
  <si>
    <t>汽車, 損壞及法律責任 (直接業務)
Motor Vehicle, Damage &amp; Liability (Direct Business)</t>
  </si>
  <si>
    <t>汽車類別</t>
  </si>
  <si>
    <t>承保範圍</t>
  </si>
  <si>
    <t>承保車輛數目</t>
  </si>
  <si>
    <t>Type of Motor Vehicle</t>
  </si>
  <si>
    <t>Coverage</t>
  </si>
  <si>
    <t>No. of
Vehicles
Insured</t>
  </si>
  <si>
    <t>私家車
Private Cars</t>
  </si>
  <si>
    <t>貨車
Goods Carrying Vehicles</t>
  </si>
  <si>
    <t>拖拉機
Tractors</t>
  </si>
  <si>
    <t>的士
Taxis</t>
  </si>
  <si>
    <t>公共小型巴士
Public Light Buses</t>
  </si>
  <si>
    <t>綠色
Green</t>
  </si>
  <si>
    <t>紅色
Red</t>
  </si>
  <si>
    <t>私營小型巴士及
非特許經營巴士</t>
  </si>
  <si>
    <t>Private Light Buses &amp; 
Non-Franchised Buses</t>
  </si>
  <si>
    <t>電單車
Motor Cycles</t>
  </si>
  <si>
    <t>總額
Grand Total</t>
  </si>
  <si>
    <t>所有承保範圍
All Coverage</t>
  </si>
  <si>
    <t>僱員補償保險 (直接業務)
Employees' Compensation Insurance (Direct Business)</t>
  </si>
  <si>
    <t>職業行業</t>
  </si>
  <si>
    <t>年薪</t>
  </si>
  <si>
    <t>合約價值</t>
  </si>
  <si>
    <t>Trade Occupation</t>
  </si>
  <si>
    <t>Annual
Wage</t>
  </si>
  <si>
    <t>Contract
Value</t>
  </si>
  <si>
    <t>1</t>
  </si>
  <si>
    <t>農業, 林木業及漁業
Agriculture, Forestry &amp; Fishing</t>
  </si>
  <si>
    <t>2</t>
  </si>
  <si>
    <t>採礦及採石業
Mining &amp; Quarrying</t>
  </si>
  <si>
    <t>3</t>
  </si>
  <si>
    <t>製造業
Manufacturing</t>
  </si>
  <si>
    <t>4</t>
  </si>
  <si>
    <t>電力, 燃氣及水務業
Electricity, Gas &amp; Water</t>
  </si>
  <si>
    <t>5</t>
  </si>
  <si>
    <t>a.</t>
  </si>
  <si>
    <t>特別行業
Special Trades</t>
  </si>
  <si>
    <t>b.</t>
  </si>
  <si>
    <t>建造業 - 按年薪
Construction - on Annual Wage Basis</t>
  </si>
  <si>
    <t>c.</t>
  </si>
  <si>
    <t>6</t>
  </si>
  <si>
    <t>批發, 零售及進出口貿易
Wholesale, Retail &amp; Import/Export Trades</t>
  </si>
  <si>
    <t>飲食及酒店業
Restaurants &amp; Hotels</t>
  </si>
  <si>
    <t>7</t>
  </si>
  <si>
    <t>運輸, 倉庫及通訊業
Transport, Storage &amp; Communication</t>
  </si>
  <si>
    <t>8</t>
  </si>
  <si>
    <t>金融, 保險, 地產及商用服務業
Financing, Insurance, Real Estate &amp; Business Services</t>
  </si>
  <si>
    <t>9</t>
  </si>
  <si>
    <t>10</t>
  </si>
  <si>
    <t>其他/未分類職業
Others/Non-Classified Occupations</t>
  </si>
  <si>
    <t>Statistics contained herein are compiled from statistical information provided by insurers in their quarterly returns to the Insurance Authority. The statistics are provisional and unaudited, and prepared on a calendar year basis. There is therefore a possibility of amendments before the final audited figures are produced. While due care is taken in the compilation of the statistics, the Insurance Authority disclaims any warranties or representations of any kind with regard to such information.</t>
  </si>
  <si>
    <t>備註             香港一般保險業務的定義
Remarks    Definition of Hong Kong General Insurance Business</t>
  </si>
  <si>
    <t>香港一般保險業務</t>
  </si>
  <si>
    <r>
      <t>指：</t>
    </r>
    <r>
      <rPr>
        <sz val="12"/>
        <rFont val="Times New Roman"/>
        <family val="1"/>
      </rPr>
      <t/>
    </r>
  </si>
  <si>
    <t>a)  任何屬一般保險業務的直接業務或臨時再保險業務，而所涉及的風險是在
香港承保的，換言之：</t>
  </si>
  <si>
    <t>b)  任何屬一般保險業務的協約再保險業務，而所涉及的風險是在香港承保的，
換言之：</t>
  </si>
  <si>
    <t>b)  any treaty reinsurance business, being general insurance business, in relation to which the risk is underwritten in Hong Kong, that is to say:</t>
    <phoneticPr fontId="2" type="noConversion"/>
  </si>
  <si>
    <t>(iii)  協約談判是在香港完成的，</t>
    <phoneticPr fontId="2" type="noConversion"/>
  </si>
  <si>
    <t>(iii)  the treaty negotiation is concluded,</t>
  </si>
  <si>
    <t>但不包括以下協約再保險業務：該業務承保的全部風險中，不足25%的風險（根據該協約的可收取毛保費計算）是在香港產生的。</t>
  </si>
  <si>
    <t>in Hong Kong, other than treaty reinsurance business in respect of which less than 25% of the total risk (calculated in terms of the gross premiums receivable under the treaty) arises in Hong Kong.</t>
  </si>
  <si>
    <t>在下列情況下，有關風險須當作在香港產生：</t>
  </si>
  <si>
    <t>A risk is deemed to arise in Hong Kong:</t>
  </si>
  <si>
    <t>a)  如屬意外及健康或金錢損失的保險業務，屬個人的保單持有人是在香港居住的，
或保單持有人是《公司條例》(第622章)第2(1)條所界定的公司；</t>
  </si>
  <si>
    <t>b) 如屬飛機、船舶及貨運的保險業務，風險是在香港承保的；及</t>
  </si>
  <si>
    <t>c) 如屬所有其他保險業務，風險是位於香港的。</t>
  </si>
  <si>
    <t>總額
Total</t>
  </si>
  <si>
    <t>僱員補償
Employees' Compensation (EC)</t>
  </si>
  <si>
    <t>建造業 - 按合約價值
Construction - on Contract Value Basis</t>
  </si>
  <si>
    <t xml:space="preserve">
</t>
    <phoneticPr fontId="2" type="noConversion"/>
  </si>
  <si>
    <t>Hong Kong general insurance business</t>
    <phoneticPr fontId="2" type="noConversion"/>
  </si>
  <si>
    <t>means:</t>
    <phoneticPr fontId="2" type="noConversion"/>
  </si>
  <si>
    <t>a)  any direct business or facultative reinsurance business, being general insurance business, in relation to which the risk is underwritten in Hong Kong, that is to say:</t>
    <phoneticPr fontId="2" type="noConversion"/>
  </si>
  <si>
    <t>(i)    保單是在香港發出的；</t>
    <phoneticPr fontId="2" type="noConversion"/>
  </si>
  <si>
    <t>(ii)   投保表格、投保申請表格或任何其他同類性質的表格是在香港擬備或簽署的；</t>
    <phoneticPr fontId="2" type="noConversion"/>
  </si>
  <si>
    <t>(iii)  投保表格、投保申請表格或任何其他同類性質的表格是在香港呈交或收取的；</t>
    <phoneticPr fontId="2" type="noConversion"/>
  </si>
  <si>
    <t>(iv)   投保表格、投保申請表格或任何其他同類性質的表格是在香港獲接受的；或</t>
    <phoneticPr fontId="2" type="noConversion"/>
  </si>
  <si>
    <t>(i)    協約是在香港簽署的；</t>
    <phoneticPr fontId="2" type="noConversion"/>
  </si>
  <si>
    <t>(i)    the treaty is signed;</t>
    <phoneticPr fontId="2" type="noConversion"/>
  </si>
  <si>
    <t>(ii)   the treaty is accepted; or</t>
    <phoneticPr fontId="2" type="noConversion"/>
  </si>
  <si>
    <t>a) in the case of Accident &amp; Health or Pecuniary Loss insurance business, if the policy holder being an individual is resident in Hong Kong or the policy holder is a company as defined by section 2(1) of the Companies Ordinance (Cap. 622);</t>
    <phoneticPr fontId="2" type="noConversion"/>
  </si>
  <si>
    <t>b) in the case of Aircraft, Ships and Goods In Transit insurance business, if the risk is underwritten in Hong Kong; and</t>
    <phoneticPr fontId="2" type="noConversion"/>
  </si>
  <si>
    <t>c)  in all other cases of insurance business, if the risk is located in Hong Kong.</t>
    <phoneticPr fontId="2" type="noConversion"/>
  </si>
  <si>
    <t># Please refer to Remarks for the definition of Hong Kong General Insurance Business covered in this statistics.</t>
  </si>
  <si>
    <t># 在本報告中有關香港一般保險業務的定義，請參閱備註。</t>
  </si>
  <si>
    <r>
      <t xml:space="preserve">(i)   </t>
    </r>
    <r>
      <rPr>
        <sz val="10"/>
        <color theme="1"/>
        <rFont val="Arial"/>
        <family val="2"/>
      </rPr>
      <t>the policy is issued in Hong Kong;</t>
    </r>
  </si>
  <si>
    <r>
      <t xml:space="preserve">(ii)  </t>
    </r>
    <r>
      <rPr>
        <sz val="10"/>
        <color theme="1"/>
        <rFont val="Arial"/>
        <family val="2"/>
      </rPr>
      <t>the proposal form, application form or any other form of a similar nature is prepared or signed in Hong Kong;</t>
    </r>
  </si>
  <si>
    <r>
      <t xml:space="preserve">(iii) </t>
    </r>
    <r>
      <rPr>
        <sz val="10"/>
        <color theme="1"/>
        <rFont val="Arial"/>
        <family val="2"/>
      </rPr>
      <t xml:space="preserve">the proposal form, application form or any other form of a similar nature is submitted or received in Hong Kong; </t>
    </r>
  </si>
  <si>
    <r>
      <t xml:space="preserve">(iv) </t>
    </r>
    <r>
      <rPr>
        <sz val="10"/>
        <color theme="1"/>
        <rFont val="Arial"/>
        <family val="2"/>
      </rPr>
      <t>the proposal form, application form or any other form of a similar nature is accepted in Hong Kong; or</t>
    </r>
  </si>
  <si>
    <r>
      <t>(v)  </t>
    </r>
    <r>
      <rPr>
        <sz val="10"/>
        <color theme="1"/>
        <rFont val="Arial"/>
        <family val="2"/>
      </rPr>
      <t>the risk is accepted in Hong Kong; or</t>
    </r>
  </si>
  <si>
    <t>船舶法律責任</t>
  </si>
  <si>
    <t>總保額</t>
  </si>
  <si>
    <t>Total
Sums
Insured</t>
  </si>
  <si>
    <t>千元
$'000</t>
  </si>
  <si>
    <t>(千元)
($'000)</t>
  </si>
  <si>
    <t>社區, 社會及個人服務業
Community, Social and Personal Services</t>
  </si>
  <si>
    <t>(v)    風險是在香港獲接受的；或</t>
    <phoneticPr fontId="2" type="noConversion"/>
  </si>
  <si>
    <t>(ii)   協約是在香港獲接受的；或</t>
    <phoneticPr fontId="2" type="noConversion"/>
  </si>
  <si>
    <t>Note: Underwriting Profit/(Loss) is calculated by subtracting "Net Commissions Payable", "Net Claims Incurred", "Unexpired Risk Adjustment" &amp; "Management Expenses" from "Net Earned Premiums" as reported by insurers.</t>
  </si>
  <si>
    <t>本報告所包含數字，是根據保險人向保險業監督提交的季度報表內申報的統計資料編輯而成。該等資料屬臨時性質及未經審計，並且以曆年基礎計算。因此該等資料有可能在經最後審計時而被修改。保險業監督雖已適當謹慎地編輯該等統計數字，但對該等資料不會作出任何保證或申述。</t>
  </si>
  <si>
    <t>香港一般保險業務的臨時統計數字 #</t>
  </si>
  <si>
    <t>Provisional Statistics on Hong Kong General Insurance Business #</t>
  </si>
  <si>
    <t>二零二一年一月至九月
January to September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</si>
</sst>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_ "/>
  </numFmts>
  <fonts count="16">
    <font>
      <sz val="11"/>
      <color theme="1"/>
      <name val="Calibri"/>
      <family val="2"/>
      <scheme val="minor"/>
    </font>
    <font>
      <sz val="12"/>
      <color theme="1"/>
      <name val="Calibri"/>
      <family val="2"/>
      <charset val="136"/>
      <scheme val="minor"/>
    </font>
    <font>
      <b/>
      <sz val="14"/>
      <name val="Arial"/>
      <family val="2"/>
    </font>
    <font>
      <b/>
      <sz val="12"/>
      <name val="Arial"/>
      <family val="2"/>
    </font>
    <font>
      <sz val="12"/>
      <name val="Arial"/>
      <family val="2"/>
    </font>
    <font>
      <b/>
      <sz val="10"/>
      <name val="Arial"/>
      <family val="2"/>
    </font>
    <font>
      <sz val="9"/>
      <name val="Arial"/>
      <family val="2"/>
    </font>
    <font>
      <b/>
      <sz val="9"/>
      <name val="Arial"/>
      <family val="2"/>
    </font>
    <font>
      <sz val="12"/>
      <name val="新細明體"/>
      <family val="1"/>
      <charset val="136"/>
    </font>
    <font>
      <sz val="10"/>
      <name val="Arial"/>
      <family val="2"/>
    </font>
    <font>
      <sz val="10"/>
      <color theme="1"/>
      <name val="Arial"/>
      <family val="2"/>
    </font>
    <font>
      <sz val="12"/>
      <color theme="1"/>
      <name val="Calibri"/>
      <family val="1"/>
      <charset val="136"/>
      <scheme val="minor"/>
    </font>
    <font>
      <b/>
      <sz val="10"/>
      <color indexed="8"/>
      <name val="Arial"/>
      <family val="2"/>
    </font>
    <font>
      <sz val="12"/>
      <name val="Times New Roman"/>
      <family val="1"/>
    </font>
    <font>
      <sz val="10"/>
      <color indexed="8"/>
      <name val="Arial"/>
      <family val="2"/>
    </font>
    <font>
      <sz val="11"/>
      <color theme="1"/>
      <name val="Calibri"/>
      <family val="1"/>
      <charset val="136"/>
      <scheme val="minor"/>
    </font>
  </fonts>
  <fills count="3">
    <fill>
      <patternFill patternType="none"/>
    </fill>
    <fill>
      <patternFill patternType="gray125"/>
    </fill>
    <fill>
      <patternFill patternType="solid">
        <fgColor rgb="FFC0C0C0"/>
        <bgColor indexed="64"/>
      </patternFill>
    </fill>
  </fills>
  <borders count="3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style="double">
        <color indexed="64"/>
      </left>
      <right style="thin">
        <color indexed="64"/>
      </right>
      <top/>
      <bottom/>
      <diagonal/>
    </border>
    <border>
      <left/>
      <right/>
      <top style="thin">
        <color indexed="64"/>
      </top>
      <bottom style="double">
        <color indexed="64"/>
      </bottom>
      <diagonal/>
    </border>
    <border>
      <left style="double">
        <color indexed="64"/>
      </left>
      <right style="thin">
        <color indexed="64"/>
      </right>
      <top style="double">
        <color indexed="64"/>
      </top>
      <bottom/>
      <diagonal/>
    </border>
    <border>
      <left style="double">
        <color indexed="64"/>
      </left>
      <right/>
      <top style="thin">
        <color indexed="64"/>
      </top>
      <bottom/>
      <diagonal/>
    </border>
    <border>
      <left style="thin">
        <color indexed="64"/>
      </left>
      <right style="double">
        <color indexed="64"/>
      </right>
      <top style="thin">
        <color indexed="64"/>
      </top>
      <bottom/>
      <diagonal/>
    </border>
    <border>
      <left style="double">
        <color indexed="64"/>
      </left>
      <right/>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s>
  <cellStyleXfs count="8">
    <xf numFmtId="0" fontId="0" fillId="0" borderId="0"/>
    <xf numFmtId="0" fontId="1" fillId="0" borderId="0">
      <alignment vertical="center"/>
    </xf>
    <xf numFmtId="0" fontId="8" fillId="0" borderId="0"/>
    <xf numFmtId="0" fontId="11" fillId="0" borderId="0">
      <alignment vertical="center"/>
    </xf>
    <xf numFmtId="0" fontId="8" fillId="0" borderId="0"/>
    <xf numFmtId="0" fontId="15" fillId="0" borderId="0">
      <alignment vertical="center"/>
    </xf>
    <xf numFmtId="0" fontId="8" fillId="0" borderId="0"/>
    <xf numFmtId="0" fontId="8" fillId="0" borderId="0"/>
  </cellStyleXfs>
  <cellXfs count="90">
    <xf numFmtId="0" fontId="0" fillId="0" borderId="0" xfId="0"/>
    <xf numFmtId="0" fontId="11" fillId="0" borderId="0" xfId="3">
      <alignment vertical="center"/>
    </xf>
    <xf numFmtId="0" fontId="4" fillId="0" borderId="0" xfId="4" applyFont="1"/>
    <xf numFmtId="0" fontId="5" fillId="0" borderId="0" xfId="4" applyFont="1" applyAlignment="1">
      <alignment vertical="top" wrapText="1"/>
    </xf>
    <xf numFmtId="0" fontId="12" fillId="0" borderId="0" xfId="4" applyFont="1" applyAlignment="1">
      <alignment vertical="top" wrapText="1"/>
    </xf>
    <xf numFmtId="0" fontId="9" fillId="0" borderId="0" xfId="4" applyFont="1" applyAlignment="1">
      <alignment vertical="top" wrapText="1"/>
    </xf>
    <xf numFmtId="0" fontId="9" fillId="0" borderId="0" xfId="4" applyFont="1" applyAlignment="1">
      <alignment vertical="top"/>
    </xf>
    <xf numFmtId="0" fontId="9" fillId="0" borderId="0" xfId="4" applyFont="1" applyAlignment="1">
      <alignment horizontal="justify" vertical="top" wrapText="1"/>
    </xf>
    <xf numFmtId="0" fontId="14" fillId="0" borderId="0" xfId="4" applyFont="1" applyAlignment="1">
      <alignment horizontal="justify" vertical="top" wrapText="1"/>
    </xf>
    <xf numFmtId="0" fontId="9" fillId="0" borderId="0" xfId="4" quotePrefix="1" applyFont="1" applyAlignment="1">
      <alignment horizontal="justify" vertical="top" wrapText="1"/>
    </xf>
    <xf numFmtId="0" fontId="9" fillId="0" borderId="0" xfId="4" applyFont="1" applyAlignment="1">
      <alignment wrapText="1"/>
    </xf>
    <xf numFmtId="0" fontId="9" fillId="0" borderId="0" xfId="4" applyFont="1"/>
    <xf numFmtId="0" fontId="4" fillId="0" borderId="0" xfId="4" applyFont="1" applyAlignment="1">
      <alignment horizontal="justify" vertical="top" wrapText="1"/>
    </xf>
    <xf numFmtId="0" fontId="4" fillId="0" borderId="0" xfId="4" applyFont="1" applyAlignment="1">
      <alignment wrapText="1"/>
    </xf>
    <xf numFmtId="37" fontId="4" fillId="0" borderId="11" xfId="1" applyNumberFormat="1" applyFont="1" applyBorder="1" applyAlignment="1">
      <alignment horizontal="right"/>
    </xf>
    <xf numFmtId="0" fontId="5" fillId="0" borderId="0" xfId="1" applyFont="1" applyAlignment="1">
      <alignment horizontal="center" wrapText="1"/>
    </xf>
    <xf numFmtId="0" fontId="3" fillId="0" borderId="5" xfId="1" applyFont="1" applyBorder="1" applyAlignment="1">
      <alignment horizontal="center" vertical="top" wrapText="1"/>
    </xf>
    <xf numFmtId="0" fontId="3" fillId="0" borderId="8" xfId="1" applyFont="1" applyBorder="1" applyAlignment="1">
      <alignment horizontal="center" wrapText="1"/>
    </xf>
    <xf numFmtId="0" fontId="1" fillId="0" borderId="0" xfId="1">
      <alignment vertical="center"/>
    </xf>
    <xf numFmtId="0" fontId="3" fillId="0" borderId="5" xfId="1" applyFont="1" applyBorder="1" applyAlignment="1">
      <alignment vertical="top" wrapText="1"/>
    </xf>
    <xf numFmtId="37" fontId="4" fillId="0" borderId="11" xfId="1" applyNumberFormat="1" applyFont="1" applyBorder="1" applyAlignment="1">
      <alignment horizontal="right" wrapText="1"/>
    </xf>
    <xf numFmtId="0" fontId="3" fillId="0" borderId="12" xfId="1" applyFont="1" applyBorder="1" applyAlignment="1">
      <alignment vertical="top" wrapText="1"/>
    </xf>
    <xf numFmtId="0" fontId="3" fillId="0" borderId="11" xfId="1" applyFont="1" applyBorder="1" applyAlignment="1">
      <alignment vertical="top" wrapText="1"/>
    </xf>
    <xf numFmtId="0" fontId="3" fillId="0" borderId="15" xfId="1" applyFont="1" applyBorder="1" applyAlignment="1">
      <alignment horizontal="center" vertical="top" wrapText="1"/>
    </xf>
    <xf numFmtId="0" fontId="3" fillId="0" borderId="8" xfId="1" applyFont="1" applyBorder="1" applyAlignment="1">
      <alignment vertical="top" wrapText="1"/>
    </xf>
    <xf numFmtId="0" fontId="3" fillId="0" borderId="16" xfId="1" applyFont="1" applyBorder="1" applyAlignment="1">
      <alignment horizontal="center" wrapText="1"/>
    </xf>
    <xf numFmtId="37" fontId="4" fillId="0" borderId="16" xfId="1" applyNumberFormat="1" applyFont="1" applyBorder="1" applyAlignment="1">
      <alignment horizontal="right"/>
    </xf>
    <xf numFmtId="164" fontId="7" fillId="2" borderId="17" xfId="1" applyNumberFormat="1" applyFont="1" applyFill="1" applyBorder="1" applyAlignment="1">
      <alignment horizontal="right"/>
    </xf>
    <xf numFmtId="37" fontId="4" fillId="0" borderId="17" xfId="1" applyNumberFormat="1" applyFont="1" applyBorder="1" applyAlignment="1">
      <alignment horizontal="right"/>
    </xf>
    <xf numFmtId="0" fontId="1" fillId="0" borderId="0" xfId="1" applyAlignment="1">
      <alignment vertical="center" wrapText="1"/>
    </xf>
    <xf numFmtId="0" fontId="1" fillId="0" borderId="0" xfId="1" applyBorder="1" applyAlignment="1">
      <alignment vertical="center"/>
    </xf>
    <xf numFmtId="0" fontId="6" fillId="0" borderId="0" xfId="1" applyFont="1" applyBorder="1" applyAlignment="1"/>
    <xf numFmtId="0" fontId="1" fillId="0" borderId="0" xfId="1" applyAlignment="1">
      <alignment vertical="center"/>
    </xf>
    <xf numFmtId="0" fontId="3" fillId="0" borderId="20" xfId="1" applyFont="1" applyBorder="1" applyAlignment="1">
      <alignment horizontal="center" vertical="top" wrapText="1"/>
    </xf>
    <xf numFmtId="0" fontId="3" fillId="0" borderId="21" xfId="1" applyFont="1" applyBorder="1" applyAlignment="1">
      <alignment horizontal="center" vertical="top" wrapText="1"/>
    </xf>
    <xf numFmtId="0" fontId="3" fillId="0" borderId="23" xfId="1" applyFont="1" applyBorder="1" applyAlignment="1">
      <alignment horizontal="center" wrapText="1"/>
    </xf>
    <xf numFmtId="0" fontId="3" fillId="0" borderId="15" xfId="1" applyFont="1" applyBorder="1" applyAlignment="1">
      <alignment vertical="top" wrapText="1"/>
    </xf>
    <xf numFmtId="0" fontId="3" fillId="0" borderId="29" xfId="1" applyFont="1" applyBorder="1" applyAlignment="1">
      <alignment vertical="top" wrapText="1"/>
    </xf>
    <xf numFmtId="0" fontId="3" fillId="0" borderId="20" xfId="1" applyFont="1" applyBorder="1" applyAlignment="1">
      <alignment wrapText="1"/>
    </xf>
    <xf numFmtId="0" fontId="3" fillId="0" borderId="31" xfId="1" applyFont="1" applyBorder="1" applyAlignment="1">
      <alignment horizontal="center" vertical="top" wrapText="1"/>
    </xf>
    <xf numFmtId="0" fontId="3" fillId="0" borderId="33" xfId="1" applyFont="1" applyBorder="1" applyAlignment="1">
      <alignment horizontal="center" vertical="top" wrapText="1"/>
    </xf>
    <xf numFmtId="0" fontId="3" fillId="0" borderId="27" xfId="1" applyFont="1" applyBorder="1" applyAlignment="1">
      <alignment vertical="top" wrapText="1"/>
    </xf>
    <xf numFmtId="0" fontId="3" fillId="0" borderId="10" xfId="1" applyFont="1" applyBorder="1" applyAlignment="1">
      <alignment vertical="top" wrapText="1"/>
    </xf>
    <xf numFmtId="0" fontId="3" fillId="0" borderId="9" xfId="1" applyFont="1" applyBorder="1" applyAlignment="1">
      <alignment vertical="top" wrapText="1"/>
    </xf>
    <xf numFmtId="37" fontId="4" fillId="0" borderId="35" xfId="1" applyNumberFormat="1" applyFont="1" applyBorder="1" applyAlignment="1">
      <alignment horizontal="right" wrapText="1"/>
    </xf>
    <xf numFmtId="37" fontId="4" fillId="0" borderId="27" xfId="1" applyNumberFormat="1" applyFont="1" applyBorder="1" applyAlignment="1">
      <alignment horizontal="right" wrapText="1"/>
    </xf>
    <xf numFmtId="37" fontId="4" fillId="0" borderId="36" xfId="1" applyNumberFormat="1" applyFont="1" applyBorder="1" applyAlignment="1">
      <alignment horizontal="right" wrapText="1"/>
    </xf>
    <xf numFmtId="37" fontId="4" fillId="0" borderId="35" xfId="1" applyNumberFormat="1" applyFont="1" applyBorder="1" applyAlignment="1">
      <alignment horizontal="right"/>
    </xf>
    <xf numFmtId="37" fontId="4" fillId="0" borderId="27" xfId="1" applyNumberFormat="1" applyFont="1" applyBorder="1" applyAlignment="1">
      <alignment horizontal="right"/>
    </xf>
    <xf numFmtId="37" fontId="4" fillId="0" borderId="36" xfId="1" applyNumberFormat="1" applyFont="1" applyBorder="1" applyAlignment="1">
      <alignment horizontal="right"/>
    </xf>
    <xf numFmtId="37" fontId="4" fillId="0" borderId="23" xfId="1" applyNumberFormat="1" applyFont="1" applyBorder="1" applyAlignment="1">
      <alignment horizontal="right"/>
    </xf>
    <xf numFmtId="37" fontId="4" fillId="0" borderId="37" xfId="1" applyNumberFormat="1" applyFont="1" applyBorder="1" applyAlignment="1">
      <alignment horizontal="right"/>
    </xf>
    <xf numFmtId="164" fontId="7" fillId="2" borderId="35" xfId="1" applyNumberFormat="1" applyFont="1" applyFill="1" applyBorder="1" applyAlignment="1">
      <alignment horizontal="right"/>
    </xf>
    <xf numFmtId="37" fontId="1" fillId="0" borderId="0" xfId="1" applyNumberFormat="1">
      <alignment vertical="center"/>
    </xf>
    <xf numFmtId="37" fontId="4" fillId="0" borderId="8" xfId="1" applyNumberFormat="1" applyFont="1" applyFill="1" applyBorder="1" applyAlignment="1">
      <alignment horizontal="right"/>
    </xf>
    <xf numFmtId="37" fontId="4" fillId="0" borderId="11" xfId="1" applyNumberFormat="1" applyFont="1" applyFill="1" applyBorder="1" applyAlignment="1">
      <alignment horizontal="right"/>
    </xf>
    <xf numFmtId="0" fontId="3" fillId="0" borderId="24" xfId="1" applyFont="1" applyBorder="1" applyAlignment="1">
      <alignment vertical="top" wrapText="1"/>
    </xf>
    <xf numFmtId="0" fontId="3" fillId="0" borderId="10" xfId="1" applyFont="1" applyBorder="1" applyAlignment="1">
      <alignment vertical="top" wrapText="1"/>
    </xf>
    <xf numFmtId="0" fontId="3" fillId="0" borderId="22" xfId="1" applyFont="1" applyBorder="1" applyAlignment="1">
      <alignment vertical="top" wrapText="1"/>
    </xf>
    <xf numFmtId="0" fontId="3" fillId="0" borderId="7" xfId="1" applyFont="1" applyBorder="1" applyAlignment="1">
      <alignment vertical="top" wrapText="1"/>
    </xf>
    <xf numFmtId="0" fontId="3" fillId="0" borderId="18" xfId="1" applyFont="1" applyBorder="1" applyAlignment="1">
      <alignment wrapText="1"/>
    </xf>
    <xf numFmtId="0" fontId="3" fillId="0" borderId="19" xfId="1" applyFont="1" applyBorder="1" applyAlignment="1">
      <alignment wrapText="1"/>
    </xf>
    <xf numFmtId="0" fontId="2" fillId="0" borderId="0" xfId="1" applyFont="1" applyAlignment="1">
      <alignment horizontal="center" wrapText="1"/>
    </xf>
    <xf numFmtId="0" fontId="1" fillId="0" borderId="0" xfId="1" applyBorder="1" applyAlignment="1">
      <alignment vertical="center" wrapText="1"/>
    </xf>
    <xf numFmtId="0" fontId="6" fillId="0" borderId="0" xfId="1" applyFont="1" applyBorder="1" applyAlignment="1">
      <alignment wrapText="1"/>
    </xf>
    <xf numFmtId="0" fontId="6" fillId="0" borderId="0" xfId="1" applyFont="1" applyAlignment="1">
      <alignment wrapText="1"/>
    </xf>
    <xf numFmtId="0" fontId="6" fillId="0" borderId="2" xfId="1" applyFont="1" applyBorder="1" applyAlignment="1">
      <alignment horizontal="left" vertical="top" wrapText="1"/>
    </xf>
    <xf numFmtId="0" fontId="6" fillId="0" borderId="3" xfId="1" applyFont="1" applyBorder="1" applyAlignment="1">
      <alignment horizontal="left" vertical="top" wrapText="1"/>
    </xf>
    <xf numFmtId="0" fontId="6" fillId="0" borderId="4" xfId="1" applyFont="1" applyBorder="1" applyAlignment="1">
      <alignment horizontal="left" vertical="top" wrapText="1"/>
    </xf>
    <xf numFmtId="0" fontId="6" fillId="0" borderId="6" xfId="1" applyFont="1" applyBorder="1" applyAlignment="1">
      <alignment horizontal="left" vertical="top" wrapText="1"/>
    </xf>
    <xf numFmtId="0" fontId="6" fillId="0" borderId="1" xfId="1" applyFont="1" applyBorder="1" applyAlignment="1">
      <alignment horizontal="left" vertical="top" wrapText="1"/>
    </xf>
    <xf numFmtId="0" fontId="6" fillId="0" borderId="7" xfId="1" applyFont="1" applyBorder="1" applyAlignment="1">
      <alignment horizontal="left" vertical="top" wrapText="1"/>
    </xf>
    <xf numFmtId="0" fontId="6" fillId="0" borderId="0" xfId="3" applyFont="1" applyAlignment="1">
      <alignment wrapText="1"/>
    </xf>
    <xf numFmtId="0" fontId="6" fillId="0" borderId="0" xfId="3" applyFont="1" applyBorder="1" applyAlignment="1">
      <alignment vertical="top" wrapText="1"/>
    </xf>
    <xf numFmtId="0" fontId="3" fillId="0" borderId="25" xfId="1" applyFont="1" applyBorder="1" applyAlignment="1">
      <alignment vertical="top" wrapText="1"/>
    </xf>
    <xf numFmtId="0" fontId="3" fillId="0" borderId="26" xfId="1" applyFont="1" applyBorder="1" applyAlignment="1">
      <alignment vertical="top" wrapText="1"/>
    </xf>
    <xf numFmtId="0" fontId="3" fillId="0" borderId="9" xfId="1" applyFont="1" applyBorder="1" applyAlignment="1">
      <alignment vertical="top" wrapText="1"/>
    </xf>
    <xf numFmtId="0" fontId="3" fillId="0" borderId="30" xfId="1" applyFont="1" applyBorder="1" applyAlignment="1">
      <alignment vertical="top" wrapText="1"/>
    </xf>
    <xf numFmtId="0" fontId="3" fillId="0" borderId="0" xfId="1" applyFont="1" applyBorder="1" applyAlignment="1">
      <alignment horizontal="right" wrapText="1"/>
    </xf>
    <xf numFmtId="0" fontId="3" fillId="0" borderId="28" xfId="1" applyFont="1" applyBorder="1" applyAlignment="1">
      <alignment wrapText="1"/>
    </xf>
    <xf numFmtId="0" fontId="3" fillId="0" borderId="1" xfId="1" applyFont="1" applyBorder="1" applyAlignment="1">
      <alignment vertical="top" wrapText="1"/>
    </xf>
    <xf numFmtId="0" fontId="3" fillId="0" borderId="13" xfId="1" applyFont="1" applyBorder="1" applyAlignment="1">
      <alignment vertical="top" wrapText="1"/>
    </xf>
    <xf numFmtId="0" fontId="3" fillId="0" borderId="32" xfId="1" applyFont="1" applyBorder="1" applyAlignment="1">
      <alignment vertical="top" wrapText="1"/>
    </xf>
    <xf numFmtId="0" fontId="3" fillId="0" borderId="4" xfId="1" applyFont="1" applyBorder="1" applyAlignment="1">
      <alignment vertical="top" wrapText="1"/>
    </xf>
    <xf numFmtId="0" fontId="3" fillId="0" borderId="32" xfId="1" applyFont="1" applyBorder="1" applyAlignment="1">
      <alignment horizontal="center" vertical="top" wrapText="1"/>
    </xf>
    <xf numFmtId="0" fontId="3" fillId="0" borderId="4" xfId="1" applyFont="1" applyBorder="1" applyAlignment="1">
      <alignment horizontal="center" vertical="top" wrapText="1"/>
    </xf>
    <xf numFmtId="0" fontId="3" fillId="0" borderId="34" xfId="1" applyFont="1" applyBorder="1" applyAlignment="1">
      <alignment vertical="top" wrapText="1"/>
    </xf>
    <xf numFmtId="0" fontId="3" fillId="0" borderId="14" xfId="1" applyFont="1" applyBorder="1" applyAlignment="1">
      <alignment vertical="top" wrapText="1"/>
    </xf>
    <xf numFmtId="0" fontId="2" fillId="0" borderId="0" xfId="4" applyFont="1" applyAlignment="1">
      <alignment horizontal="left" wrapText="1"/>
    </xf>
    <xf numFmtId="0" fontId="2" fillId="0" borderId="0" xfId="4" applyFont="1" applyAlignment="1">
      <alignment horizontal="center" wrapText="1"/>
    </xf>
  </cellXfs>
  <cellStyles count="8">
    <cellStyle name="Normal" xfId="0" builtinId="0"/>
    <cellStyle name="Normal 2" xfId="2"/>
    <cellStyle name="Normal 2 2" xfId="5"/>
    <cellStyle name="Normal 2 2 2" xfId="7"/>
    <cellStyle name="Normal 3" xfId="4"/>
    <cellStyle name="一般 2" xfId="1"/>
    <cellStyle name="一般 2 2" xfId="3"/>
    <cellStyle name="一般_insurerlist_2008Q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oci.gov.hk/oci/general_new/report/HKGenInsSta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DirRi"/>
      <sheetName val="Dir"/>
      <sheetName val="Ri"/>
      <sheetName val="QtrList"/>
      <sheetName val="YearList"/>
    </sheetNames>
    <sheetDataSet>
      <sheetData sheetId="0"/>
      <sheetData sheetId="1"/>
      <sheetData sheetId="2"/>
      <sheetData sheetId="3"/>
      <sheetData sheetId="4">
        <row r="2">
          <cell r="A2">
            <v>1</v>
          </cell>
          <cell r="B2" t="str">
            <v>January to March</v>
          </cell>
          <cell r="C2" t="str">
            <v>一月至三月</v>
          </cell>
        </row>
        <row r="3">
          <cell r="A3">
            <v>2</v>
          </cell>
          <cell r="B3" t="str">
            <v>January to June</v>
          </cell>
          <cell r="C3" t="str">
            <v>一月至六月</v>
          </cell>
        </row>
        <row r="4">
          <cell r="A4">
            <v>3</v>
          </cell>
          <cell r="B4" t="str">
            <v>January to September</v>
          </cell>
          <cell r="C4" t="str">
            <v>一月至九月</v>
          </cell>
        </row>
        <row r="5">
          <cell r="A5">
            <v>4</v>
          </cell>
          <cell r="B5" t="str">
            <v>January to December</v>
          </cell>
          <cell r="C5" t="str">
            <v>一月至十二月</v>
          </cell>
        </row>
      </sheetData>
      <sheetData sheetId="5">
        <row r="2">
          <cell r="A2">
            <v>2002</v>
          </cell>
          <cell r="B2" t="str">
            <v>二零零二年</v>
          </cell>
        </row>
        <row r="3">
          <cell r="A3">
            <v>2003</v>
          </cell>
          <cell r="B3" t="str">
            <v>二零零三年</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28"/>
  <sheetViews>
    <sheetView tabSelected="1" view="pageBreakPreview" zoomScale="85" zoomScaleNormal="90" zoomScaleSheetLayoutView="85" workbookViewId="0">
      <selection sqref="A1:M1"/>
    </sheetView>
  </sheetViews>
  <sheetFormatPr defaultRowHeight="15.75"/>
  <cols>
    <col min="1" max="1" width="20.28515625" style="18" customWidth="1"/>
    <col min="2" max="2" width="21.42578125" style="18" customWidth="1"/>
    <col min="3" max="5" width="16.140625" style="18" customWidth="1"/>
    <col min="6" max="6" width="17" style="18" customWidth="1"/>
    <col min="7" max="7" width="17.140625" style="18" customWidth="1"/>
    <col min="8" max="13" width="16.140625" style="18" customWidth="1"/>
    <col min="14" max="16384" width="9.140625" style="18"/>
  </cols>
  <sheetData>
    <row r="1" spans="1:13" ht="18" customHeight="1">
      <c r="A1" s="62" t="s">
        <v>156</v>
      </c>
      <c r="B1" s="62"/>
      <c r="C1" s="62"/>
      <c r="D1" s="62"/>
      <c r="E1" s="62"/>
      <c r="F1" s="62"/>
      <c r="G1" s="62"/>
      <c r="H1" s="62"/>
      <c r="I1" s="62"/>
      <c r="J1" s="62"/>
      <c r="K1" s="62"/>
      <c r="L1" s="62"/>
      <c r="M1" s="62"/>
    </row>
    <row r="2" spans="1:13" ht="18" customHeight="1">
      <c r="A2" s="62" t="s">
        <v>157</v>
      </c>
      <c r="B2" s="62"/>
      <c r="C2" s="62"/>
      <c r="D2" s="62"/>
      <c r="E2" s="62"/>
      <c r="F2" s="62"/>
      <c r="G2" s="62"/>
      <c r="H2" s="62"/>
      <c r="I2" s="62"/>
      <c r="J2" s="62"/>
      <c r="K2" s="62"/>
      <c r="L2" s="62"/>
      <c r="M2" s="62"/>
    </row>
    <row r="3" spans="1:13" ht="36" customHeight="1">
      <c r="A3" s="62" t="s">
        <v>158</v>
      </c>
      <c r="B3" s="62"/>
      <c r="C3" s="62"/>
      <c r="D3" s="62"/>
      <c r="E3" s="62"/>
      <c r="F3" s="62"/>
      <c r="G3" s="62"/>
      <c r="H3" s="62"/>
      <c r="I3" s="62"/>
      <c r="J3" s="62"/>
      <c r="K3" s="62"/>
      <c r="L3" s="62"/>
      <c r="M3" s="62"/>
    </row>
    <row r="4" spans="1:13" ht="36" customHeight="1">
      <c r="A4" s="62" t="s">
        <v>51</v>
      </c>
      <c r="B4" s="62"/>
      <c r="C4" s="62"/>
      <c r="D4" s="62"/>
      <c r="E4" s="62"/>
      <c r="F4" s="62"/>
      <c r="G4" s="62"/>
      <c r="H4" s="62"/>
      <c r="I4" s="62"/>
      <c r="J4" s="62"/>
      <c r="K4" s="62"/>
      <c r="L4" s="62"/>
      <c r="M4" s="62"/>
    </row>
    <row r="5" spans="1:13" ht="35.450000000000003" customHeight="1" thickBot="1">
      <c r="A5" s="63"/>
      <c r="B5" s="63"/>
      <c r="C5" s="63"/>
      <c r="D5" s="63"/>
      <c r="E5" s="63"/>
      <c r="F5" s="63"/>
      <c r="G5" s="63"/>
      <c r="H5" s="63"/>
      <c r="I5" s="63"/>
      <c r="J5" s="63"/>
      <c r="K5" s="63"/>
      <c r="L5" s="63"/>
      <c r="M5" s="15" t="s">
        <v>3</v>
      </c>
    </row>
    <row r="6" spans="1:13" ht="32.25" thickTop="1">
      <c r="A6" s="60" t="s">
        <v>4</v>
      </c>
      <c r="B6" s="61"/>
      <c r="C6" s="33" t="s">
        <v>5</v>
      </c>
      <c r="D6" s="33" t="s">
        <v>6</v>
      </c>
      <c r="E6" s="33" t="s">
        <v>7</v>
      </c>
      <c r="F6" s="33" t="s">
        <v>8</v>
      </c>
      <c r="G6" s="33" t="s">
        <v>9</v>
      </c>
      <c r="H6" s="33" t="s">
        <v>10</v>
      </c>
      <c r="I6" s="33" t="s">
        <v>11</v>
      </c>
      <c r="J6" s="33" t="s">
        <v>12</v>
      </c>
      <c r="K6" s="33" t="s">
        <v>13</v>
      </c>
      <c r="L6" s="33" t="s">
        <v>14</v>
      </c>
      <c r="M6" s="34" t="s">
        <v>15</v>
      </c>
    </row>
    <row r="7" spans="1:13" ht="47.25">
      <c r="A7" s="58" t="s">
        <v>16</v>
      </c>
      <c r="B7" s="59"/>
      <c r="C7" s="17" t="s">
        <v>17</v>
      </c>
      <c r="D7" s="17" t="s">
        <v>18</v>
      </c>
      <c r="E7" s="17" t="s">
        <v>19</v>
      </c>
      <c r="F7" s="17" t="s">
        <v>20</v>
      </c>
      <c r="G7" s="17" t="s">
        <v>21</v>
      </c>
      <c r="H7" s="17" t="s">
        <v>22</v>
      </c>
      <c r="I7" s="17" t="s">
        <v>23</v>
      </c>
      <c r="J7" s="17" t="s">
        <v>24</v>
      </c>
      <c r="K7" s="17" t="s">
        <v>25</v>
      </c>
      <c r="L7" s="17" t="s">
        <v>26</v>
      </c>
      <c r="M7" s="35" t="s">
        <v>27</v>
      </c>
    </row>
    <row r="8" spans="1:13" ht="38.1" customHeight="1">
      <c r="A8" s="56" t="s">
        <v>28</v>
      </c>
      <c r="B8" s="57"/>
      <c r="C8" s="14">
        <v>14166572</v>
      </c>
      <c r="D8" s="14">
        <v>11836964</v>
      </c>
      <c r="E8" s="14">
        <v>10602625</v>
      </c>
      <c r="F8" s="14">
        <v>1508261</v>
      </c>
      <c r="G8" s="14">
        <v>1095874</v>
      </c>
      <c r="H8" s="14">
        <v>9871411</v>
      </c>
      <c r="I8" s="14">
        <v>7894761</v>
      </c>
      <c r="J8" s="14">
        <v>7871000</v>
      </c>
      <c r="K8" s="14">
        <v>-51879</v>
      </c>
      <c r="L8" s="14">
        <v>1535995</v>
      </c>
      <c r="M8" s="47">
        <v>151635</v>
      </c>
    </row>
    <row r="9" spans="1:13" ht="38.1" customHeight="1">
      <c r="A9" s="56" t="s">
        <v>32</v>
      </c>
      <c r="B9" s="57"/>
      <c r="C9" s="14">
        <v>4028967</v>
      </c>
      <c r="D9" s="14">
        <v>3286668</v>
      </c>
      <c r="E9" s="14">
        <v>3369799</v>
      </c>
      <c r="F9" s="14">
        <v>900580</v>
      </c>
      <c r="G9" s="14">
        <v>686222</v>
      </c>
      <c r="H9" s="14">
        <v>2516412</v>
      </c>
      <c r="I9" s="14">
        <v>2070853</v>
      </c>
      <c r="J9" s="14">
        <v>2168293</v>
      </c>
      <c r="K9" s="14">
        <v>-12452</v>
      </c>
      <c r="L9" s="14">
        <v>468137</v>
      </c>
      <c r="M9" s="47">
        <v>59599</v>
      </c>
    </row>
    <row r="10" spans="1:13" ht="38.1" customHeight="1">
      <c r="A10" s="56" t="s">
        <v>35</v>
      </c>
      <c r="B10" s="57"/>
      <c r="C10" s="14">
        <v>119554</v>
      </c>
      <c r="D10" s="14">
        <v>27278</v>
      </c>
      <c r="E10" s="14">
        <v>31064</v>
      </c>
      <c r="F10" s="14">
        <v>11207</v>
      </c>
      <c r="G10" s="14">
        <v>6334</v>
      </c>
      <c r="H10" s="14">
        <v>30312</v>
      </c>
      <c r="I10" s="14">
        <v>25408</v>
      </c>
      <c r="J10" s="14">
        <v>21684</v>
      </c>
      <c r="K10" s="14">
        <v>148</v>
      </c>
      <c r="L10" s="14">
        <v>4728</v>
      </c>
      <c r="M10" s="47">
        <v>-1830</v>
      </c>
    </row>
    <row r="11" spans="1:13" ht="38.1" customHeight="1">
      <c r="A11" s="56" t="s">
        <v>36</v>
      </c>
      <c r="B11" s="57"/>
      <c r="C11" s="14">
        <v>2557709</v>
      </c>
      <c r="D11" s="14">
        <v>1105485</v>
      </c>
      <c r="E11" s="14">
        <v>731664</v>
      </c>
      <c r="F11" s="14">
        <v>250453</v>
      </c>
      <c r="G11" s="14">
        <v>160437</v>
      </c>
      <c r="H11" s="14">
        <v>821196</v>
      </c>
      <c r="I11" s="14">
        <v>397472</v>
      </c>
      <c r="J11" s="14">
        <v>576036</v>
      </c>
      <c r="K11" s="14">
        <v>8902</v>
      </c>
      <c r="L11" s="14">
        <v>134926</v>
      </c>
      <c r="M11" s="47">
        <v>-148637</v>
      </c>
    </row>
    <row r="12" spans="1:13" ht="38.1" customHeight="1">
      <c r="A12" s="56" t="s">
        <v>43</v>
      </c>
      <c r="B12" s="57"/>
      <c r="C12" s="14">
        <v>1259347</v>
      </c>
      <c r="D12" s="14">
        <v>659844</v>
      </c>
      <c r="E12" s="14">
        <v>609480</v>
      </c>
      <c r="F12" s="14">
        <v>181807</v>
      </c>
      <c r="G12" s="14">
        <v>75490</v>
      </c>
      <c r="H12" s="14">
        <v>589716</v>
      </c>
      <c r="I12" s="14">
        <v>299398</v>
      </c>
      <c r="J12" s="14">
        <v>343518</v>
      </c>
      <c r="K12" s="14">
        <v>457</v>
      </c>
      <c r="L12" s="14">
        <v>140088</v>
      </c>
      <c r="M12" s="47">
        <v>49927</v>
      </c>
    </row>
    <row r="13" spans="1:13" ht="38.1" customHeight="1">
      <c r="A13" s="56" t="s">
        <v>44</v>
      </c>
      <c r="B13" s="57"/>
      <c r="C13" s="14">
        <v>10455428</v>
      </c>
      <c r="D13" s="14">
        <v>4441643</v>
      </c>
      <c r="E13" s="14">
        <v>4140809</v>
      </c>
      <c r="F13" s="14">
        <v>2017316</v>
      </c>
      <c r="G13" s="14">
        <v>863646</v>
      </c>
      <c r="H13" s="14">
        <v>3256704</v>
      </c>
      <c r="I13" s="14">
        <v>1437719</v>
      </c>
      <c r="J13" s="14">
        <v>1932002</v>
      </c>
      <c r="K13" s="14">
        <v>12502</v>
      </c>
      <c r="L13" s="14">
        <v>895663</v>
      </c>
      <c r="M13" s="47">
        <v>436996</v>
      </c>
    </row>
    <row r="14" spans="1:13" ht="38.1" customHeight="1">
      <c r="A14" s="56" t="s">
        <v>47</v>
      </c>
      <c r="B14" s="57"/>
      <c r="C14" s="14">
        <v>11075290</v>
      </c>
      <c r="D14" s="14">
        <v>7805218</v>
      </c>
      <c r="E14" s="14">
        <v>7119533</v>
      </c>
      <c r="F14" s="14">
        <v>1845344</v>
      </c>
      <c r="G14" s="14">
        <v>1128857</v>
      </c>
      <c r="H14" s="14">
        <v>4772902</v>
      </c>
      <c r="I14" s="14">
        <v>3170879</v>
      </c>
      <c r="J14" s="14">
        <v>4081487</v>
      </c>
      <c r="K14" s="14">
        <v>30239</v>
      </c>
      <c r="L14" s="14">
        <v>1230288</v>
      </c>
      <c r="M14" s="47">
        <v>648662</v>
      </c>
    </row>
    <row r="15" spans="1:13" ht="38.1" customHeight="1">
      <c r="A15" s="56" t="s">
        <v>49</v>
      </c>
      <c r="B15" s="57"/>
      <c r="C15" s="14">
        <v>4456147</v>
      </c>
      <c r="D15" s="14">
        <v>3040128</v>
      </c>
      <c r="E15" s="14">
        <v>1444964</v>
      </c>
      <c r="F15" s="14">
        <v>1130786</v>
      </c>
      <c r="G15" s="14">
        <v>753379</v>
      </c>
      <c r="H15" s="14">
        <v>482845</v>
      </c>
      <c r="I15" s="14">
        <v>215097</v>
      </c>
      <c r="J15" s="14">
        <v>308394</v>
      </c>
      <c r="K15" s="14">
        <v>6260</v>
      </c>
      <c r="L15" s="14">
        <v>383050</v>
      </c>
      <c r="M15" s="47">
        <v>-6119</v>
      </c>
    </row>
    <row r="16" spans="1:13" ht="38.1" customHeight="1">
      <c r="A16" s="56" t="s">
        <v>52</v>
      </c>
      <c r="B16" s="57"/>
      <c r="C16" s="14">
        <v>159038</v>
      </c>
      <c r="D16" s="14">
        <v>147937</v>
      </c>
      <c r="E16" s="14">
        <v>123013</v>
      </c>
      <c r="F16" s="14">
        <v>12260</v>
      </c>
      <c r="G16" s="14">
        <v>10898</v>
      </c>
      <c r="H16" s="14">
        <v>48597</v>
      </c>
      <c r="I16" s="14">
        <v>41522</v>
      </c>
      <c r="J16" s="14">
        <v>76780</v>
      </c>
      <c r="K16" s="14">
        <v>0</v>
      </c>
      <c r="L16" s="14">
        <v>4998</v>
      </c>
      <c r="M16" s="47">
        <v>30337</v>
      </c>
    </row>
    <row r="17" spans="1:13" ht="38.1" customHeight="1">
      <c r="A17" s="56" t="s">
        <v>53</v>
      </c>
      <c r="B17" s="57"/>
      <c r="C17" s="14">
        <v>530331</v>
      </c>
      <c r="D17" s="14">
        <v>441511</v>
      </c>
      <c r="E17" s="14">
        <v>364788</v>
      </c>
      <c r="F17" s="14">
        <v>138926</v>
      </c>
      <c r="G17" s="14">
        <v>124720</v>
      </c>
      <c r="H17" s="14">
        <v>236924</v>
      </c>
      <c r="I17" s="14">
        <v>178011</v>
      </c>
      <c r="J17" s="14">
        <v>216534</v>
      </c>
      <c r="K17" s="14">
        <v>2454</v>
      </c>
      <c r="L17" s="14">
        <v>18491</v>
      </c>
      <c r="M17" s="47">
        <v>2589</v>
      </c>
    </row>
    <row r="18" spans="1:13" ht="38.1" customHeight="1" thickBot="1">
      <c r="A18" s="74" t="s">
        <v>122</v>
      </c>
      <c r="B18" s="75"/>
      <c r="C18" s="48">
        <v>48808383</v>
      </c>
      <c r="D18" s="48">
        <v>32792676</v>
      </c>
      <c r="E18" s="48">
        <v>28537739</v>
      </c>
      <c r="F18" s="48">
        <v>7996940</v>
      </c>
      <c r="G18" s="48">
        <v>4905857</v>
      </c>
      <c r="H18" s="48">
        <v>22627019</v>
      </c>
      <c r="I18" s="48">
        <v>15731120</v>
      </c>
      <c r="J18" s="48">
        <v>17595728</v>
      </c>
      <c r="K18" s="48">
        <v>-3369</v>
      </c>
      <c r="L18" s="48">
        <v>4816364</v>
      </c>
      <c r="M18" s="49">
        <v>1223159</v>
      </c>
    </row>
    <row r="19" spans="1:13" s="1" customFormat="1" ht="16.5" thickTop="1">
      <c r="A19" s="72" t="s">
        <v>140</v>
      </c>
      <c r="B19" s="72"/>
      <c r="C19" s="72"/>
      <c r="D19" s="72"/>
      <c r="E19" s="72"/>
      <c r="F19" s="72"/>
      <c r="G19" s="72"/>
      <c r="H19" s="72"/>
      <c r="I19" s="72"/>
      <c r="J19" s="72"/>
      <c r="K19" s="72"/>
      <c r="L19" s="72"/>
      <c r="M19" s="72"/>
    </row>
    <row r="20" spans="1:13" s="1" customFormat="1">
      <c r="A20" s="73" t="s">
        <v>139</v>
      </c>
      <c r="B20" s="73"/>
      <c r="C20" s="73"/>
      <c r="D20" s="73"/>
      <c r="E20" s="73"/>
      <c r="F20" s="73"/>
      <c r="G20" s="73"/>
      <c r="H20" s="73"/>
      <c r="I20" s="73"/>
      <c r="J20" s="73"/>
      <c r="K20" s="73"/>
      <c r="L20" s="73"/>
      <c r="M20" s="73"/>
    </row>
    <row r="21" spans="1:13">
      <c r="A21" s="64" t="s">
        <v>54</v>
      </c>
      <c r="B21" s="64"/>
      <c r="C21" s="64"/>
      <c r="D21" s="64"/>
      <c r="E21" s="64"/>
      <c r="F21" s="64"/>
      <c r="G21" s="64"/>
      <c r="H21" s="64"/>
      <c r="I21" s="64"/>
      <c r="J21" s="64"/>
      <c r="K21" s="64"/>
      <c r="L21" s="64"/>
      <c r="M21" s="64"/>
    </row>
    <row r="22" spans="1:13">
      <c r="A22" s="64" t="s">
        <v>154</v>
      </c>
      <c r="B22" s="64"/>
      <c r="C22" s="64"/>
      <c r="D22" s="64"/>
      <c r="E22" s="64"/>
      <c r="F22" s="64"/>
      <c r="G22" s="64"/>
      <c r="H22" s="64"/>
      <c r="I22" s="64"/>
      <c r="J22" s="64"/>
      <c r="K22" s="64"/>
      <c r="L22" s="64"/>
      <c r="M22" s="64"/>
    </row>
    <row r="23" spans="1:13">
      <c r="A23" s="65"/>
      <c r="B23" s="65"/>
      <c r="C23" s="65"/>
      <c r="D23" s="65"/>
      <c r="E23" s="65"/>
      <c r="F23" s="65"/>
      <c r="G23" s="65"/>
      <c r="H23" s="65"/>
    </row>
    <row r="24" spans="1:13" ht="34.5" customHeight="1">
      <c r="A24" s="29"/>
      <c r="B24" s="66" t="s">
        <v>155</v>
      </c>
      <c r="C24" s="67"/>
      <c r="D24" s="67"/>
      <c r="E24" s="67"/>
      <c r="F24" s="67"/>
      <c r="G24" s="67"/>
      <c r="H24" s="67"/>
      <c r="I24" s="67"/>
      <c r="J24" s="67"/>
      <c r="K24" s="67"/>
      <c r="L24" s="68"/>
    </row>
    <row r="25" spans="1:13" ht="38.25" customHeight="1">
      <c r="A25" s="29"/>
      <c r="B25" s="69" t="s">
        <v>106</v>
      </c>
      <c r="C25" s="70"/>
      <c r="D25" s="70"/>
      <c r="E25" s="70"/>
      <c r="F25" s="70"/>
      <c r="G25" s="70"/>
      <c r="H25" s="70"/>
      <c r="I25" s="70"/>
      <c r="J25" s="70"/>
      <c r="K25" s="70"/>
      <c r="L25" s="71"/>
    </row>
    <row r="26" spans="1:13" s="30" customFormat="1">
      <c r="B26" s="31"/>
      <c r="C26" s="31"/>
      <c r="D26" s="31"/>
      <c r="E26" s="31"/>
      <c r="F26" s="31"/>
      <c r="G26" s="31"/>
      <c r="H26" s="31"/>
      <c r="I26" s="31"/>
      <c r="J26" s="31"/>
      <c r="K26" s="31"/>
      <c r="L26" s="31"/>
    </row>
    <row r="27" spans="1:13" s="30" customFormat="1">
      <c r="B27" s="31"/>
      <c r="C27" s="31"/>
      <c r="D27" s="31"/>
      <c r="E27" s="31"/>
      <c r="F27" s="31"/>
      <c r="G27" s="31"/>
      <c r="H27" s="31"/>
      <c r="I27" s="31"/>
      <c r="J27" s="31"/>
      <c r="K27" s="31"/>
      <c r="L27" s="31"/>
    </row>
    <row r="28" spans="1:13" s="32" customFormat="1"/>
  </sheetData>
  <mergeCells count="25">
    <mergeCell ref="A22:M22"/>
    <mergeCell ref="A23:H23"/>
    <mergeCell ref="B24:L24"/>
    <mergeCell ref="B25:L25"/>
    <mergeCell ref="A14:B14"/>
    <mergeCell ref="A15:B15"/>
    <mergeCell ref="A16:B16"/>
    <mergeCell ref="A17:B17"/>
    <mergeCell ref="A21:M21"/>
    <mergeCell ref="A19:M19"/>
    <mergeCell ref="A20:M20"/>
    <mergeCell ref="A18:B18"/>
    <mergeCell ref="A6:B6"/>
    <mergeCell ref="A1:M1"/>
    <mergeCell ref="A2:M2"/>
    <mergeCell ref="A3:M3"/>
    <mergeCell ref="A4:M4"/>
    <mergeCell ref="A5:L5"/>
    <mergeCell ref="A12:B12"/>
    <mergeCell ref="A13:B13"/>
    <mergeCell ref="A7:B7"/>
    <mergeCell ref="A8:B8"/>
    <mergeCell ref="A9:B9"/>
    <mergeCell ref="A10:B10"/>
    <mergeCell ref="A11:B11"/>
  </mergeCells>
  <printOptions horizontalCentered="1" verticalCentered="1"/>
  <pageMargins left="0.118110236220472" right="0.118110236220472" top="0.196850393700787" bottom="0.196850393700787" header="0.196850393700787" footer="0.196850393700787"/>
  <pageSetup paperSize="9" scale="6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28"/>
  <sheetViews>
    <sheetView view="pageBreakPreview" zoomScale="85" zoomScaleNormal="90" zoomScaleSheetLayoutView="85" workbookViewId="0">
      <selection sqref="A1:N1"/>
    </sheetView>
  </sheetViews>
  <sheetFormatPr defaultRowHeight="15.75"/>
  <cols>
    <col min="1" max="1" width="38" style="18" customWidth="1"/>
    <col min="2" max="2" width="11.42578125" style="18" customWidth="1"/>
    <col min="3" max="3" width="26.140625" style="18" customWidth="1"/>
    <col min="4" max="6" width="16.140625" style="18" customWidth="1"/>
    <col min="7" max="8" width="17.140625" style="18" customWidth="1"/>
    <col min="9" max="14" width="16.140625" style="18" customWidth="1"/>
    <col min="15" max="16384" width="9.140625" style="18"/>
  </cols>
  <sheetData>
    <row r="1" spans="1:14" ht="18" customHeight="1">
      <c r="A1" s="62" t="s">
        <v>0</v>
      </c>
      <c r="B1" s="62"/>
      <c r="C1" s="62"/>
      <c r="D1" s="62"/>
      <c r="E1" s="62"/>
      <c r="F1" s="62"/>
      <c r="G1" s="62"/>
      <c r="H1" s="62"/>
      <c r="I1" s="62"/>
      <c r="J1" s="62"/>
      <c r="K1" s="62"/>
      <c r="L1" s="62"/>
      <c r="M1" s="62"/>
      <c r="N1" s="62"/>
    </row>
    <row r="2" spans="1:14" ht="18" customHeight="1">
      <c r="A2" s="62" t="s">
        <v>1</v>
      </c>
      <c r="B2" s="62"/>
      <c r="C2" s="62"/>
      <c r="D2" s="62"/>
      <c r="E2" s="62"/>
      <c r="F2" s="62"/>
      <c r="G2" s="62"/>
      <c r="H2" s="62"/>
      <c r="I2" s="62"/>
      <c r="J2" s="62"/>
      <c r="K2" s="62"/>
      <c r="L2" s="62"/>
      <c r="M2" s="62"/>
      <c r="N2" s="62"/>
    </row>
    <row r="3" spans="1:14" ht="36" customHeight="1">
      <c r="A3" s="62" t="s">
        <v>158</v>
      </c>
      <c r="B3" s="62"/>
      <c r="C3" s="62"/>
      <c r="D3" s="62"/>
      <c r="E3" s="62"/>
      <c r="F3" s="62"/>
      <c r="G3" s="62"/>
      <c r="H3" s="62"/>
      <c r="I3" s="62"/>
      <c r="J3" s="62"/>
      <c r="K3" s="62"/>
      <c r="L3" s="62"/>
      <c r="M3" s="62"/>
      <c r="N3" s="62"/>
    </row>
    <row r="4" spans="1:14" ht="33.75" customHeight="1">
      <c r="A4" s="62" t="s">
        <v>2</v>
      </c>
      <c r="B4" s="62"/>
      <c r="C4" s="62"/>
      <c r="D4" s="62"/>
      <c r="E4" s="62"/>
      <c r="F4" s="62"/>
      <c r="G4" s="62"/>
      <c r="H4" s="62"/>
      <c r="I4" s="62"/>
      <c r="J4" s="62"/>
      <c r="K4" s="62"/>
      <c r="L4" s="62"/>
      <c r="M4" s="62"/>
      <c r="N4" s="62"/>
    </row>
    <row r="5" spans="1:14" ht="34.5" customHeight="1" thickBot="1">
      <c r="A5" s="78" t="s">
        <v>3</v>
      </c>
      <c r="B5" s="78"/>
      <c r="C5" s="78"/>
      <c r="D5" s="78"/>
      <c r="E5" s="78"/>
      <c r="F5" s="78"/>
      <c r="G5" s="78"/>
      <c r="H5" s="78"/>
      <c r="I5" s="78"/>
      <c r="J5" s="78"/>
      <c r="K5" s="78"/>
      <c r="L5" s="78"/>
      <c r="M5" s="78"/>
      <c r="N5" s="78"/>
    </row>
    <row r="6" spans="1:14" ht="32.25" thickTop="1">
      <c r="A6" s="60" t="s">
        <v>4</v>
      </c>
      <c r="B6" s="79"/>
      <c r="C6" s="61"/>
      <c r="D6" s="33" t="s">
        <v>5</v>
      </c>
      <c r="E6" s="33" t="s">
        <v>6</v>
      </c>
      <c r="F6" s="33" t="s">
        <v>7</v>
      </c>
      <c r="G6" s="33" t="s">
        <v>8</v>
      </c>
      <c r="H6" s="33" t="s">
        <v>9</v>
      </c>
      <c r="I6" s="33" t="s">
        <v>10</v>
      </c>
      <c r="J6" s="33" t="s">
        <v>11</v>
      </c>
      <c r="K6" s="33" t="s">
        <v>12</v>
      </c>
      <c r="L6" s="33" t="s">
        <v>13</v>
      </c>
      <c r="M6" s="33" t="s">
        <v>14</v>
      </c>
      <c r="N6" s="34" t="s">
        <v>15</v>
      </c>
    </row>
    <row r="7" spans="1:14" ht="47.25">
      <c r="A7" s="58" t="s">
        <v>16</v>
      </c>
      <c r="B7" s="80"/>
      <c r="C7" s="59"/>
      <c r="D7" s="17" t="s">
        <v>17</v>
      </c>
      <c r="E7" s="17" t="s">
        <v>18</v>
      </c>
      <c r="F7" s="17" t="s">
        <v>19</v>
      </c>
      <c r="G7" s="17" t="s">
        <v>20</v>
      </c>
      <c r="H7" s="17" t="s">
        <v>21</v>
      </c>
      <c r="I7" s="17" t="s">
        <v>22</v>
      </c>
      <c r="J7" s="17" t="s">
        <v>23</v>
      </c>
      <c r="K7" s="17" t="s">
        <v>24</v>
      </c>
      <c r="L7" s="17" t="s">
        <v>25</v>
      </c>
      <c r="M7" s="17" t="s">
        <v>26</v>
      </c>
      <c r="N7" s="35" t="s">
        <v>27</v>
      </c>
    </row>
    <row r="8" spans="1:14" ht="33.950000000000003" customHeight="1">
      <c r="A8" s="36" t="s">
        <v>28</v>
      </c>
      <c r="B8" s="76" t="s">
        <v>29</v>
      </c>
      <c r="C8" s="57"/>
      <c r="D8" s="20">
        <v>11801548</v>
      </c>
      <c r="E8" s="20">
        <v>9907930</v>
      </c>
      <c r="F8" s="20">
        <v>8874488</v>
      </c>
      <c r="G8" s="20">
        <v>1051828</v>
      </c>
      <c r="H8" s="20">
        <v>775790</v>
      </c>
      <c r="I8" s="20">
        <v>8834343</v>
      </c>
      <c r="J8" s="20">
        <v>7046262</v>
      </c>
      <c r="K8" s="20">
        <v>6870307</v>
      </c>
      <c r="L8" s="20">
        <v>-53866</v>
      </c>
      <c r="M8" s="20">
        <v>1194954</v>
      </c>
      <c r="N8" s="44">
        <v>87303</v>
      </c>
    </row>
    <row r="9" spans="1:14" ht="33.950000000000003" customHeight="1">
      <c r="A9" s="37" t="s">
        <v>30</v>
      </c>
      <c r="B9" s="76" t="s">
        <v>31</v>
      </c>
      <c r="C9" s="57"/>
      <c r="D9" s="20">
        <v>1066384</v>
      </c>
      <c r="E9" s="20">
        <v>775582</v>
      </c>
      <c r="F9" s="20">
        <v>790256</v>
      </c>
      <c r="G9" s="20">
        <v>267474</v>
      </c>
      <c r="H9" s="20">
        <v>146726</v>
      </c>
      <c r="I9" s="20">
        <v>415589</v>
      </c>
      <c r="J9" s="20">
        <v>326133</v>
      </c>
      <c r="K9" s="20">
        <v>325631</v>
      </c>
      <c r="L9" s="20">
        <v>671</v>
      </c>
      <c r="M9" s="20">
        <v>276815</v>
      </c>
      <c r="N9" s="44">
        <v>40413</v>
      </c>
    </row>
    <row r="10" spans="1:14" ht="33.950000000000003" customHeight="1">
      <c r="A10" s="36" t="s">
        <v>32</v>
      </c>
      <c r="B10" s="76" t="s">
        <v>33</v>
      </c>
      <c r="C10" s="57"/>
      <c r="D10" s="20">
        <v>2112419</v>
      </c>
      <c r="E10" s="20">
        <v>1698812</v>
      </c>
      <c r="F10" s="20">
        <v>1691416</v>
      </c>
      <c r="G10" s="20">
        <v>511177</v>
      </c>
      <c r="H10" s="20">
        <v>383034</v>
      </c>
      <c r="I10" s="20">
        <v>1047672</v>
      </c>
      <c r="J10" s="20">
        <v>862924</v>
      </c>
      <c r="K10" s="20">
        <v>891223</v>
      </c>
      <c r="L10" s="20">
        <v>-7991</v>
      </c>
      <c r="M10" s="20">
        <v>269214</v>
      </c>
      <c r="N10" s="44">
        <v>155936</v>
      </c>
    </row>
    <row r="11" spans="1:14" ht="33.950000000000003" customHeight="1">
      <c r="A11" s="37" t="s">
        <v>30</v>
      </c>
      <c r="B11" s="76" t="s">
        <v>34</v>
      </c>
      <c r="C11" s="57"/>
      <c r="D11" s="20">
        <v>1552010</v>
      </c>
      <c r="E11" s="20">
        <v>1306057</v>
      </c>
      <c r="F11" s="20">
        <v>1219910</v>
      </c>
      <c r="G11" s="20">
        <v>301759</v>
      </c>
      <c r="H11" s="20">
        <v>249165</v>
      </c>
      <c r="I11" s="20">
        <v>1080408</v>
      </c>
      <c r="J11" s="20">
        <v>883405</v>
      </c>
      <c r="K11" s="20">
        <v>1067582</v>
      </c>
      <c r="L11" s="20">
        <v>-6395</v>
      </c>
      <c r="M11" s="20">
        <v>172038</v>
      </c>
      <c r="N11" s="44">
        <v>-262480</v>
      </c>
    </row>
    <row r="12" spans="1:14" ht="33.950000000000003" customHeight="1">
      <c r="A12" s="56" t="s">
        <v>35</v>
      </c>
      <c r="B12" s="81"/>
      <c r="C12" s="57"/>
      <c r="D12" s="20">
        <v>59105</v>
      </c>
      <c r="E12" s="20">
        <v>3139</v>
      </c>
      <c r="F12" s="20">
        <v>3155</v>
      </c>
      <c r="G12" s="20">
        <v>1827</v>
      </c>
      <c r="H12" s="20">
        <v>-454</v>
      </c>
      <c r="I12" s="20">
        <v>5579</v>
      </c>
      <c r="J12" s="20">
        <v>4455</v>
      </c>
      <c r="K12" s="20">
        <v>6350</v>
      </c>
      <c r="L12" s="20">
        <v>148</v>
      </c>
      <c r="M12" s="20">
        <v>3273</v>
      </c>
      <c r="N12" s="44">
        <v>-6162</v>
      </c>
    </row>
    <row r="13" spans="1:14" ht="33.950000000000003" customHeight="1">
      <c r="A13" s="36" t="s">
        <v>36</v>
      </c>
      <c r="B13" s="76" t="s">
        <v>37</v>
      </c>
      <c r="C13" s="57"/>
      <c r="D13" s="20">
        <v>308666</v>
      </c>
      <c r="E13" s="20">
        <v>151358</v>
      </c>
      <c r="F13" s="20">
        <v>147633</v>
      </c>
      <c r="G13" s="20">
        <v>64782</v>
      </c>
      <c r="H13" s="20">
        <v>32615</v>
      </c>
      <c r="I13" s="20">
        <v>141945</v>
      </c>
      <c r="J13" s="20">
        <v>91958</v>
      </c>
      <c r="K13" s="20">
        <v>106328</v>
      </c>
      <c r="L13" s="20">
        <v>4806</v>
      </c>
      <c r="M13" s="20">
        <v>26436</v>
      </c>
      <c r="N13" s="44">
        <v>-22552</v>
      </c>
    </row>
    <row r="14" spans="1:14" ht="33.950000000000003" customHeight="1">
      <c r="A14" s="37"/>
      <c r="B14" s="21" t="s">
        <v>146</v>
      </c>
      <c r="C14" s="22" t="s">
        <v>38</v>
      </c>
      <c r="D14" s="20">
        <v>58228</v>
      </c>
      <c r="E14" s="20">
        <v>23871</v>
      </c>
      <c r="F14" s="20">
        <v>23449</v>
      </c>
      <c r="G14" s="20">
        <v>12572</v>
      </c>
      <c r="H14" s="20">
        <v>3678</v>
      </c>
      <c r="I14" s="20">
        <v>41712</v>
      </c>
      <c r="J14" s="20">
        <v>11510</v>
      </c>
      <c r="K14" s="20">
        <v>23692</v>
      </c>
      <c r="L14" s="20">
        <v>256</v>
      </c>
      <c r="M14" s="20">
        <v>6203</v>
      </c>
      <c r="N14" s="44">
        <v>-10380</v>
      </c>
    </row>
    <row r="15" spans="1:14" ht="33.950000000000003" customHeight="1">
      <c r="A15" s="37"/>
      <c r="B15" s="21" t="s">
        <v>39</v>
      </c>
      <c r="C15" s="22" t="s">
        <v>40</v>
      </c>
      <c r="D15" s="20">
        <v>63795</v>
      </c>
      <c r="E15" s="20">
        <v>32939</v>
      </c>
      <c r="F15" s="20">
        <v>29210</v>
      </c>
      <c r="G15" s="20">
        <v>12723</v>
      </c>
      <c r="H15" s="20">
        <v>5571</v>
      </c>
      <c r="I15" s="20">
        <v>19233</v>
      </c>
      <c r="J15" s="20">
        <v>11447</v>
      </c>
      <c r="K15" s="20">
        <v>8596</v>
      </c>
      <c r="L15" s="20">
        <v>460</v>
      </c>
      <c r="M15" s="20">
        <v>6923</v>
      </c>
      <c r="N15" s="44">
        <v>7660</v>
      </c>
    </row>
    <row r="16" spans="1:14" ht="33.950000000000003" customHeight="1">
      <c r="A16" s="37"/>
      <c r="B16" s="21"/>
      <c r="C16" s="22" t="s">
        <v>41</v>
      </c>
      <c r="D16" s="20">
        <v>1599652</v>
      </c>
      <c r="E16" s="20">
        <v>564721</v>
      </c>
      <c r="F16" s="20">
        <v>225890</v>
      </c>
      <c r="G16" s="20">
        <v>70211</v>
      </c>
      <c r="H16" s="20">
        <v>53883</v>
      </c>
      <c r="I16" s="20">
        <v>339846</v>
      </c>
      <c r="J16" s="20">
        <v>131962</v>
      </c>
      <c r="K16" s="20">
        <v>248662</v>
      </c>
      <c r="L16" s="20">
        <v>696</v>
      </c>
      <c r="M16" s="20">
        <v>68747</v>
      </c>
      <c r="N16" s="44">
        <v>-146098</v>
      </c>
    </row>
    <row r="17" spans="1:15" ht="33.950000000000003" customHeight="1">
      <c r="A17" s="37"/>
      <c r="B17" s="21"/>
      <c r="C17" s="22" t="s">
        <v>42</v>
      </c>
      <c r="D17" s="20">
        <v>5675</v>
      </c>
      <c r="E17" s="20">
        <v>2361</v>
      </c>
      <c r="F17" s="20">
        <v>2361</v>
      </c>
      <c r="G17" s="20">
        <v>787</v>
      </c>
      <c r="H17" s="20">
        <v>-97</v>
      </c>
      <c r="I17" s="20">
        <v>1369</v>
      </c>
      <c r="J17" s="20">
        <v>786</v>
      </c>
      <c r="K17" s="20">
        <v>1210</v>
      </c>
      <c r="L17" s="20">
        <v>0</v>
      </c>
      <c r="M17" s="20">
        <v>466</v>
      </c>
      <c r="N17" s="44">
        <v>782</v>
      </c>
    </row>
    <row r="18" spans="1:15" ht="33.950000000000003" customHeight="1">
      <c r="A18" s="56" t="s">
        <v>43</v>
      </c>
      <c r="B18" s="81"/>
      <c r="C18" s="57"/>
      <c r="D18" s="20">
        <v>655976</v>
      </c>
      <c r="E18" s="20">
        <v>392465</v>
      </c>
      <c r="F18" s="20">
        <v>368178</v>
      </c>
      <c r="G18" s="20">
        <v>75731</v>
      </c>
      <c r="H18" s="20">
        <v>38527</v>
      </c>
      <c r="I18" s="20">
        <v>323727</v>
      </c>
      <c r="J18" s="20">
        <v>169800</v>
      </c>
      <c r="K18" s="20">
        <v>160163</v>
      </c>
      <c r="L18" s="20">
        <v>0</v>
      </c>
      <c r="M18" s="20">
        <v>84293</v>
      </c>
      <c r="N18" s="44">
        <v>85195</v>
      </c>
    </row>
    <row r="19" spans="1:15" ht="33.950000000000003" customHeight="1">
      <c r="A19" s="36" t="s">
        <v>44</v>
      </c>
      <c r="B19" s="76" t="s">
        <v>45</v>
      </c>
      <c r="C19" s="57"/>
      <c r="D19" s="20">
        <v>3550320</v>
      </c>
      <c r="E19" s="20">
        <v>1595576</v>
      </c>
      <c r="F19" s="20">
        <v>1514942</v>
      </c>
      <c r="G19" s="20">
        <v>863601</v>
      </c>
      <c r="H19" s="20">
        <v>433921</v>
      </c>
      <c r="I19" s="20">
        <v>1072730</v>
      </c>
      <c r="J19" s="20">
        <v>339048</v>
      </c>
      <c r="K19" s="20">
        <v>301228</v>
      </c>
      <c r="L19" s="20">
        <v>7243</v>
      </c>
      <c r="M19" s="20">
        <v>395405</v>
      </c>
      <c r="N19" s="44">
        <v>377145</v>
      </c>
    </row>
    <row r="20" spans="1:15" ht="33.950000000000003" customHeight="1">
      <c r="A20" s="37" t="s">
        <v>30</v>
      </c>
      <c r="B20" s="76" t="s">
        <v>46</v>
      </c>
      <c r="C20" s="57"/>
      <c r="D20" s="20">
        <v>502175</v>
      </c>
      <c r="E20" s="20">
        <v>172418</v>
      </c>
      <c r="F20" s="20">
        <v>153348</v>
      </c>
      <c r="G20" s="20">
        <v>61071</v>
      </c>
      <c r="H20" s="20">
        <v>-17295</v>
      </c>
      <c r="I20" s="20">
        <v>167733</v>
      </c>
      <c r="J20" s="20">
        <v>66843</v>
      </c>
      <c r="K20" s="20">
        <v>108867</v>
      </c>
      <c r="L20" s="20">
        <v>308</v>
      </c>
      <c r="M20" s="20">
        <v>59494</v>
      </c>
      <c r="N20" s="44">
        <v>1974</v>
      </c>
    </row>
    <row r="21" spans="1:15" ht="33.950000000000003" customHeight="1">
      <c r="A21" s="37" t="s">
        <v>30</v>
      </c>
      <c r="B21" s="76" t="s">
        <v>42</v>
      </c>
      <c r="C21" s="57"/>
      <c r="D21" s="20">
        <v>549878</v>
      </c>
      <c r="E21" s="20">
        <v>292164</v>
      </c>
      <c r="F21" s="20">
        <v>259197</v>
      </c>
      <c r="G21" s="20">
        <v>112525</v>
      </c>
      <c r="H21" s="20">
        <v>68606</v>
      </c>
      <c r="I21" s="20">
        <v>129055</v>
      </c>
      <c r="J21" s="20">
        <v>62821</v>
      </c>
      <c r="K21" s="20">
        <v>56986</v>
      </c>
      <c r="L21" s="20">
        <v>256</v>
      </c>
      <c r="M21" s="20">
        <v>91752</v>
      </c>
      <c r="N21" s="44">
        <v>41597</v>
      </c>
    </row>
    <row r="22" spans="1:15" ht="33.950000000000003" customHeight="1">
      <c r="A22" s="36" t="s">
        <v>47</v>
      </c>
      <c r="B22" s="76" t="s">
        <v>123</v>
      </c>
      <c r="C22" s="57"/>
      <c r="D22" s="20">
        <v>6138352</v>
      </c>
      <c r="E22" s="20">
        <v>4908524</v>
      </c>
      <c r="F22" s="20">
        <v>4335518</v>
      </c>
      <c r="G22" s="20">
        <v>984974</v>
      </c>
      <c r="H22" s="20">
        <v>697698</v>
      </c>
      <c r="I22" s="20">
        <v>3179411</v>
      </c>
      <c r="J22" s="20">
        <v>2176205</v>
      </c>
      <c r="K22" s="20">
        <v>2648857</v>
      </c>
      <c r="L22" s="20">
        <v>30812</v>
      </c>
      <c r="M22" s="20">
        <v>684615</v>
      </c>
      <c r="N22" s="44">
        <v>273536</v>
      </c>
    </row>
    <row r="23" spans="1:15" ht="33.950000000000003" customHeight="1">
      <c r="A23" s="37" t="s">
        <v>30</v>
      </c>
      <c r="B23" s="76" t="s">
        <v>48</v>
      </c>
      <c r="C23" s="57"/>
      <c r="D23" s="20">
        <v>30885</v>
      </c>
      <c r="E23" s="20">
        <v>23990</v>
      </c>
      <c r="F23" s="20">
        <v>22459</v>
      </c>
      <c r="G23" s="20">
        <v>7041</v>
      </c>
      <c r="H23" s="20">
        <v>4900</v>
      </c>
      <c r="I23" s="20">
        <v>6092</v>
      </c>
      <c r="J23" s="20">
        <v>4683</v>
      </c>
      <c r="K23" s="20">
        <v>8691</v>
      </c>
      <c r="L23" s="20">
        <v>0</v>
      </c>
      <c r="M23" s="20">
        <v>3011</v>
      </c>
      <c r="N23" s="44">
        <v>5857</v>
      </c>
    </row>
    <row r="24" spans="1:15" ht="33.950000000000003" customHeight="1">
      <c r="A24" s="37" t="s">
        <v>30</v>
      </c>
      <c r="B24" s="76" t="s">
        <v>42</v>
      </c>
      <c r="C24" s="57"/>
      <c r="D24" s="20">
        <v>3211024</v>
      </c>
      <c r="E24" s="20">
        <v>1875397</v>
      </c>
      <c r="F24" s="20">
        <v>1836831</v>
      </c>
      <c r="G24" s="20">
        <v>554190</v>
      </c>
      <c r="H24" s="20">
        <v>264797</v>
      </c>
      <c r="I24" s="20">
        <v>814627</v>
      </c>
      <c r="J24" s="20">
        <v>445357</v>
      </c>
      <c r="K24" s="20">
        <v>909238</v>
      </c>
      <c r="L24" s="20">
        <v>94</v>
      </c>
      <c r="M24" s="20">
        <v>408500</v>
      </c>
      <c r="N24" s="44">
        <v>254202</v>
      </c>
    </row>
    <row r="25" spans="1:15" ht="33.950000000000003" customHeight="1">
      <c r="A25" s="36" t="s">
        <v>49</v>
      </c>
      <c r="B25" s="76" t="s">
        <v>50</v>
      </c>
      <c r="C25" s="57"/>
      <c r="D25" s="20">
        <v>2391539</v>
      </c>
      <c r="E25" s="20">
        <v>2194440</v>
      </c>
      <c r="F25" s="20">
        <v>626975</v>
      </c>
      <c r="G25" s="20">
        <v>769150</v>
      </c>
      <c r="H25" s="20">
        <v>729412</v>
      </c>
      <c r="I25" s="20">
        <v>-127</v>
      </c>
      <c r="J25" s="20">
        <v>-2227</v>
      </c>
      <c r="K25" s="20">
        <v>14761</v>
      </c>
      <c r="L25" s="20">
        <v>0</v>
      </c>
      <c r="M25" s="20">
        <v>51073</v>
      </c>
      <c r="N25" s="44">
        <v>-168271</v>
      </c>
    </row>
    <row r="26" spans="1:15" ht="33.950000000000003" customHeight="1">
      <c r="A26" s="37" t="s">
        <v>30</v>
      </c>
      <c r="B26" s="76" t="s">
        <v>42</v>
      </c>
      <c r="C26" s="57"/>
      <c r="D26" s="20">
        <v>1107032</v>
      </c>
      <c r="E26" s="20">
        <v>398534</v>
      </c>
      <c r="F26" s="20">
        <v>384096</v>
      </c>
      <c r="G26" s="20">
        <v>159546</v>
      </c>
      <c r="H26" s="20">
        <v>-42760</v>
      </c>
      <c r="I26" s="20">
        <v>235925</v>
      </c>
      <c r="J26" s="20">
        <v>108571</v>
      </c>
      <c r="K26" s="20">
        <v>93460</v>
      </c>
      <c r="L26" s="20">
        <v>3469</v>
      </c>
      <c r="M26" s="20">
        <v>183703</v>
      </c>
      <c r="N26" s="44">
        <v>146224</v>
      </c>
    </row>
    <row r="27" spans="1:15" ht="34.5" customHeight="1" thickBot="1">
      <c r="A27" s="74" t="s">
        <v>122</v>
      </c>
      <c r="B27" s="77"/>
      <c r="C27" s="75"/>
      <c r="D27" s="45">
        <v>36764663</v>
      </c>
      <c r="E27" s="45">
        <v>26320278</v>
      </c>
      <c r="F27" s="45">
        <v>22509312</v>
      </c>
      <c r="G27" s="45">
        <v>5882969</v>
      </c>
      <c r="H27" s="45">
        <v>3827717</v>
      </c>
      <c r="I27" s="45">
        <v>17856869</v>
      </c>
      <c r="J27" s="45">
        <v>12741943</v>
      </c>
      <c r="K27" s="45">
        <v>13851832</v>
      </c>
      <c r="L27" s="45">
        <v>-19033</v>
      </c>
      <c r="M27" s="45">
        <v>3986915</v>
      </c>
      <c r="N27" s="46">
        <v>861881</v>
      </c>
    </row>
    <row r="28" spans="1:15" ht="16.5" thickTop="1">
      <c r="D28" s="53"/>
      <c r="E28" s="53"/>
      <c r="F28" s="53"/>
      <c r="G28" s="53"/>
      <c r="H28" s="53"/>
      <c r="I28" s="53"/>
      <c r="J28" s="53"/>
      <c r="K28" s="53"/>
      <c r="L28" s="53"/>
      <c r="M28" s="53"/>
      <c r="N28" s="53"/>
      <c r="O28" s="53"/>
    </row>
  </sheetData>
  <mergeCells count="23">
    <mergeCell ref="B25:C25"/>
    <mergeCell ref="B11:C11"/>
    <mergeCell ref="A12:C12"/>
    <mergeCell ref="B13:C13"/>
    <mergeCell ref="B22:C22"/>
    <mergeCell ref="B23:C23"/>
    <mergeCell ref="A18:C18"/>
    <mergeCell ref="B26:C26"/>
    <mergeCell ref="A27:C27"/>
    <mergeCell ref="A1:N1"/>
    <mergeCell ref="A2:N2"/>
    <mergeCell ref="A3:N3"/>
    <mergeCell ref="A4:N4"/>
    <mergeCell ref="A5:N5"/>
    <mergeCell ref="B21:C21"/>
    <mergeCell ref="A6:C6"/>
    <mergeCell ref="B8:C8"/>
    <mergeCell ref="B9:C9"/>
    <mergeCell ref="B10:C10"/>
    <mergeCell ref="B19:C19"/>
    <mergeCell ref="B20:C20"/>
    <mergeCell ref="A7:C7"/>
    <mergeCell ref="B24:C24"/>
  </mergeCells>
  <printOptions horizontalCentered="1" verticalCentered="1"/>
  <pageMargins left="0.118110236220472" right="0.118110236220472" top="0.196850393700787" bottom="0.196850393700787" header="0.196850393700787" footer="0.196850393700787"/>
  <pageSetup paperSize="9" scale="5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9"/>
  <sheetViews>
    <sheetView view="pageBreakPreview" zoomScale="85" zoomScaleNormal="90" zoomScaleSheetLayoutView="85" workbookViewId="0">
      <selection sqref="A1:M1"/>
    </sheetView>
  </sheetViews>
  <sheetFormatPr defaultRowHeight="15.75"/>
  <cols>
    <col min="1" max="2" width="21.42578125" style="18" customWidth="1"/>
    <col min="3" max="5" width="16.140625" style="18" customWidth="1"/>
    <col min="6" max="7" width="17" style="18" customWidth="1"/>
    <col min="8" max="13" width="16.140625" style="18" customWidth="1"/>
    <col min="14" max="16384" width="9.140625" style="18"/>
  </cols>
  <sheetData>
    <row r="1" spans="1:13" ht="18" customHeight="1">
      <c r="A1" s="62" t="s">
        <v>0</v>
      </c>
      <c r="B1" s="62"/>
      <c r="C1" s="62"/>
      <c r="D1" s="62"/>
      <c r="E1" s="62"/>
      <c r="F1" s="62"/>
      <c r="G1" s="62"/>
      <c r="H1" s="62"/>
      <c r="I1" s="62"/>
      <c r="J1" s="62"/>
      <c r="K1" s="62"/>
      <c r="L1" s="62"/>
      <c r="M1" s="62"/>
    </row>
    <row r="2" spans="1:13" ht="18" customHeight="1">
      <c r="A2" s="62" t="s">
        <v>1</v>
      </c>
      <c r="B2" s="62"/>
      <c r="C2" s="62"/>
      <c r="D2" s="62"/>
      <c r="E2" s="62"/>
      <c r="F2" s="62"/>
      <c r="G2" s="62"/>
      <c r="H2" s="62"/>
      <c r="I2" s="62"/>
      <c r="J2" s="62"/>
      <c r="K2" s="62"/>
      <c r="L2" s="62"/>
      <c r="M2" s="62"/>
    </row>
    <row r="3" spans="1:13" ht="36" customHeight="1">
      <c r="A3" s="62" t="s">
        <v>158</v>
      </c>
      <c r="B3" s="62"/>
      <c r="C3" s="62"/>
      <c r="D3" s="62"/>
      <c r="E3" s="62"/>
      <c r="F3" s="62"/>
      <c r="G3" s="62"/>
      <c r="H3" s="62"/>
      <c r="I3" s="62"/>
      <c r="J3" s="62"/>
      <c r="K3" s="62"/>
      <c r="L3" s="62"/>
      <c r="M3" s="62"/>
    </row>
    <row r="4" spans="1:13" ht="33.75" customHeight="1">
      <c r="A4" s="62" t="s">
        <v>55</v>
      </c>
      <c r="B4" s="62"/>
      <c r="C4" s="62"/>
      <c r="D4" s="62"/>
      <c r="E4" s="62"/>
      <c r="F4" s="62"/>
      <c r="G4" s="62"/>
      <c r="H4" s="62"/>
      <c r="I4" s="62"/>
      <c r="J4" s="62"/>
      <c r="K4" s="62"/>
      <c r="L4" s="62"/>
      <c r="M4" s="62"/>
    </row>
    <row r="5" spans="1:13" ht="30.75" customHeight="1" thickBot="1">
      <c r="A5" s="78" t="s">
        <v>3</v>
      </c>
      <c r="B5" s="78"/>
      <c r="C5" s="78"/>
      <c r="D5" s="78"/>
      <c r="E5" s="78"/>
      <c r="F5" s="78"/>
      <c r="G5" s="78"/>
      <c r="H5" s="78"/>
      <c r="I5" s="78"/>
      <c r="J5" s="78"/>
      <c r="K5" s="78"/>
      <c r="L5" s="78"/>
      <c r="M5" s="78"/>
    </row>
    <row r="6" spans="1:13" ht="32.25" thickTop="1">
      <c r="A6" s="60" t="s">
        <v>4</v>
      </c>
      <c r="B6" s="61"/>
      <c r="C6" s="33" t="s">
        <v>5</v>
      </c>
      <c r="D6" s="33" t="s">
        <v>6</v>
      </c>
      <c r="E6" s="33" t="s">
        <v>7</v>
      </c>
      <c r="F6" s="33" t="s">
        <v>8</v>
      </c>
      <c r="G6" s="33" t="s">
        <v>9</v>
      </c>
      <c r="H6" s="33" t="s">
        <v>10</v>
      </c>
      <c r="I6" s="33" t="s">
        <v>11</v>
      </c>
      <c r="J6" s="33" t="s">
        <v>12</v>
      </c>
      <c r="K6" s="33" t="s">
        <v>13</v>
      </c>
      <c r="L6" s="33" t="s">
        <v>14</v>
      </c>
      <c r="M6" s="34" t="s">
        <v>15</v>
      </c>
    </row>
    <row r="7" spans="1:13" ht="47.25">
      <c r="A7" s="58" t="s">
        <v>16</v>
      </c>
      <c r="B7" s="59"/>
      <c r="C7" s="17" t="s">
        <v>17</v>
      </c>
      <c r="D7" s="17" t="s">
        <v>18</v>
      </c>
      <c r="E7" s="17" t="s">
        <v>19</v>
      </c>
      <c r="F7" s="17" t="s">
        <v>20</v>
      </c>
      <c r="G7" s="17" t="s">
        <v>21</v>
      </c>
      <c r="H7" s="17" t="s">
        <v>22</v>
      </c>
      <c r="I7" s="17" t="s">
        <v>23</v>
      </c>
      <c r="J7" s="17" t="s">
        <v>24</v>
      </c>
      <c r="K7" s="17" t="s">
        <v>25</v>
      </c>
      <c r="L7" s="17" t="s">
        <v>26</v>
      </c>
      <c r="M7" s="35" t="s">
        <v>27</v>
      </c>
    </row>
    <row r="8" spans="1:13" ht="31.5" customHeight="1">
      <c r="A8" s="56" t="s">
        <v>28</v>
      </c>
      <c r="B8" s="57"/>
      <c r="C8" s="14">
        <v>1298640</v>
      </c>
      <c r="D8" s="14">
        <v>1153452</v>
      </c>
      <c r="E8" s="14">
        <v>937881</v>
      </c>
      <c r="F8" s="14">
        <v>188959</v>
      </c>
      <c r="G8" s="14">
        <v>173358</v>
      </c>
      <c r="H8" s="14">
        <v>621479</v>
      </c>
      <c r="I8" s="14">
        <v>522366</v>
      </c>
      <c r="J8" s="14">
        <v>675062</v>
      </c>
      <c r="K8" s="14">
        <v>1316</v>
      </c>
      <c r="L8" s="14">
        <v>64226</v>
      </c>
      <c r="M8" s="47">
        <v>23919</v>
      </c>
    </row>
    <row r="9" spans="1:13" ht="31.5" customHeight="1">
      <c r="A9" s="56" t="s">
        <v>32</v>
      </c>
      <c r="B9" s="57"/>
      <c r="C9" s="14">
        <v>364538</v>
      </c>
      <c r="D9" s="14">
        <v>281799</v>
      </c>
      <c r="E9" s="14">
        <v>458473</v>
      </c>
      <c r="F9" s="14">
        <v>87644</v>
      </c>
      <c r="G9" s="14">
        <v>54023</v>
      </c>
      <c r="H9" s="14">
        <v>388332</v>
      </c>
      <c r="I9" s="14">
        <v>324524</v>
      </c>
      <c r="J9" s="14">
        <v>209488</v>
      </c>
      <c r="K9" s="14">
        <v>1934</v>
      </c>
      <c r="L9" s="14">
        <v>26885</v>
      </c>
      <c r="M9" s="47">
        <v>166143</v>
      </c>
    </row>
    <row r="10" spans="1:13" ht="31.5" customHeight="1">
      <c r="A10" s="56" t="s">
        <v>35</v>
      </c>
      <c r="B10" s="57"/>
      <c r="C10" s="14">
        <v>60449</v>
      </c>
      <c r="D10" s="14">
        <v>24139</v>
      </c>
      <c r="E10" s="14">
        <v>27909</v>
      </c>
      <c r="F10" s="14">
        <v>9380</v>
      </c>
      <c r="G10" s="14">
        <v>6788</v>
      </c>
      <c r="H10" s="14">
        <v>24733</v>
      </c>
      <c r="I10" s="14">
        <v>20953</v>
      </c>
      <c r="J10" s="14">
        <v>15334</v>
      </c>
      <c r="K10" s="14">
        <v>0</v>
      </c>
      <c r="L10" s="14">
        <v>1455</v>
      </c>
      <c r="M10" s="47">
        <v>4332</v>
      </c>
    </row>
    <row r="11" spans="1:13" ht="31.5" customHeight="1">
      <c r="A11" s="56" t="s">
        <v>36</v>
      </c>
      <c r="B11" s="57"/>
      <c r="C11" s="14">
        <v>521693</v>
      </c>
      <c r="D11" s="14">
        <v>330235</v>
      </c>
      <c r="E11" s="14">
        <v>303121</v>
      </c>
      <c r="F11" s="14">
        <v>89378</v>
      </c>
      <c r="G11" s="14">
        <v>64787</v>
      </c>
      <c r="H11" s="14">
        <v>277091</v>
      </c>
      <c r="I11" s="14">
        <v>149809</v>
      </c>
      <c r="J11" s="14">
        <v>187548</v>
      </c>
      <c r="K11" s="14">
        <v>2684</v>
      </c>
      <c r="L11" s="14">
        <v>26151</v>
      </c>
      <c r="M11" s="47">
        <v>21951</v>
      </c>
    </row>
    <row r="12" spans="1:13" ht="31.5" customHeight="1">
      <c r="A12" s="56" t="s">
        <v>43</v>
      </c>
      <c r="B12" s="57"/>
      <c r="C12" s="14">
        <v>603371</v>
      </c>
      <c r="D12" s="14">
        <v>267379</v>
      </c>
      <c r="E12" s="14">
        <v>241302</v>
      </c>
      <c r="F12" s="14">
        <v>106076</v>
      </c>
      <c r="G12" s="14">
        <v>36963</v>
      </c>
      <c r="H12" s="14">
        <v>265989</v>
      </c>
      <c r="I12" s="14">
        <v>129598</v>
      </c>
      <c r="J12" s="14">
        <v>183355</v>
      </c>
      <c r="K12" s="14">
        <v>457</v>
      </c>
      <c r="L12" s="14">
        <v>55795</v>
      </c>
      <c r="M12" s="47">
        <v>-35268</v>
      </c>
    </row>
    <row r="13" spans="1:13" ht="31.5" customHeight="1">
      <c r="A13" s="56" t="s">
        <v>44</v>
      </c>
      <c r="B13" s="57"/>
      <c r="C13" s="14">
        <v>5853055</v>
      </c>
      <c r="D13" s="14">
        <v>2381485</v>
      </c>
      <c r="E13" s="14">
        <v>2213322</v>
      </c>
      <c r="F13" s="14">
        <v>980119</v>
      </c>
      <c r="G13" s="14">
        <v>378414</v>
      </c>
      <c r="H13" s="14">
        <v>1887186</v>
      </c>
      <c r="I13" s="14">
        <v>969007</v>
      </c>
      <c r="J13" s="14">
        <v>1464921</v>
      </c>
      <c r="K13" s="14">
        <v>4695</v>
      </c>
      <c r="L13" s="14">
        <v>349012</v>
      </c>
      <c r="M13" s="47">
        <v>16280</v>
      </c>
    </row>
    <row r="14" spans="1:13" ht="31.5" customHeight="1">
      <c r="A14" s="56" t="s">
        <v>47</v>
      </c>
      <c r="B14" s="57"/>
      <c r="C14" s="14">
        <v>1695029</v>
      </c>
      <c r="D14" s="14">
        <v>997307</v>
      </c>
      <c r="E14" s="14">
        <v>924725</v>
      </c>
      <c r="F14" s="14">
        <v>299139</v>
      </c>
      <c r="G14" s="14">
        <v>161462</v>
      </c>
      <c r="H14" s="14">
        <v>772772</v>
      </c>
      <c r="I14" s="14">
        <v>544634</v>
      </c>
      <c r="J14" s="14">
        <v>514701</v>
      </c>
      <c r="K14" s="14">
        <v>-667</v>
      </c>
      <c r="L14" s="14">
        <v>134162</v>
      </c>
      <c r="M14" s="47">
        <v>115067</v>
      </c>
    </row>
    <row r="15" spans="1:13" ht="31.5" customHeight="1">
      <c r="A15" s="56" t="s">
        <v>49</v>
      </c>
      <c r="B15" s="57"/>
      <c r="C15" s="14">
        <v>957576</v>
      </c>
      <c r="D15" s="14">
        <v>447154</v>
      </c>
      <c r="E15" s="14">
        <v>433893</v>
      </c>
      <c r="F15" s="14">
        <v>202090</v>
      </c>
      <c r="G15" s="14">
        <v>66727</v>
      </c>
      <c r="H15" s="14">
        <v>247047</v>
      </c>
      <c r="I15" s="14">
        <v>108753</v>
      </c>
      <c r="J15" s="14">
        <v>200173</v>
      </c>
      <c r="K15" s="14">
        <v>2791</v>
      </c>
      <c r="L15" s="14">
        <v>148274</v>
      </c>
      <c r="M15" s="47">
        <v>15928</v>
      </c>
    </row>
    <row r="16" spans="1:13" ht="31.5" customHeight="1">
      <c r="A16" s="56" t="s">
        <v>52</v>
      </c>
      <c r="B16" s="57"/>
      <c r="C16" s="14">
        <v>159038</v>
      </c>
      <c r="D16" s="14">
        <v>147937</v>
      </c>
      <c r="E16" s="14">
        <v>123013</v>
      </c>
      <c r="F16" s="14">
        <v>12260</v>
      </c>
      <c r="G16" s="14">
        <v>10898</v>
      </c>
      <c r="H16" s="14">
        <v>48597</v>
      </c>
      <c r="I16" s="14">
        <v>41522</v>
      </c>
      <c r="J16" s="14">
        <v>76780</v>
      </c>
      <c r="K16" s="14">
        <v>0</v>
      </c>
      <c r="L16" s="14">
        <v>4998</v>
      </c>
      <c r="M16" s="47">
        <v>30337</v>
      </c>
    </row>
    <row r="17" spans="1:13" ht="31.5" customHeight="1">
      <c r="A17" s="56" t="s">
        <v>53</v>
      </c>
      <c r="B17" s="57"/>
      <c r="C17" s="14">
        <v>530331</v>
      </c>
      <c r="D17" s="14">
        <v>441511</v>
      </c>
      <c r="E17" s="14">
        <v>364788</v>
      </c>
      <c r="F17" s="14">
        <v>138926</v>
      </c>
      <c r="G17" s="14">
        <v>124720</v>
      </c>
      <c r="H17" s="14">
        <v>236924</v>
      </c>
      <c r="I17" s="14">
        <v>178011</v>
      </c>
      <c r="J17" s="14">
        <v>216534</v>
      </c>
      <c r="K17" s="14">
        <v>2454</v>
      </c>
      <c r="L17" s="14">
        <v>18491</v>
      </c>
      <c r="M17" s="47">
        <v>2589</v>
      </c>
    </row>
    <row r="18" spans="1:13" ht="39" customHeight="1" thickBot="1">
      <c r="A18" s="74" t="s">
        <v>122</v>
      </c>
      <c r="B18" s="75"/>
      <c r="C18" s="48">
        <v>12043720</v>
      </c>
      <c r="D18" s="48">
        <v>6472398</v>
      </c>
      <c r="E18" s="48">
        <v>6028427</v>
      </c>
      <c r="F18" s="48">
        <v>2113971</v>
      </c>
      <c r="G18" s="48">
        <v>1078140</v>
      </c>
      <c r="H18" s="48">
        <v>4770150</v>
      </c>
      <c r="I18" s="48">
        <v>2989177</v>
      </c>
      <c r="J18" s="48">
        <v>3743896</v>
      </c>
      <c r="K18" s="48">
        <v>15664</v>
      </c>
      <c r="L18" s="48">
        <v>829449</v>
      </c>
      <c r="M18" s="49">
        <v>361278</v>
      </c>
    </row>
    <row r="19" spans="1:13" ht="16.5" thickTop="1"/>
  </sheetData>
  <mergeCells count="18">
    <mergeCell ref="A11:B11"/>
    <mergeCell ref="A12:B12"/>
    <mergeCell ref="A6:B6"/>
    <mergeCell ref="A7:B7"/>
    <mergeCell ref="A8:B8"/>
    <mergeCell ref="A9:B9"/>
    <mergeCell ref="A10:B10"/>
    <mergeCell ref="A1:M1"/>
    <mergeCell ref="A2:M2"/>
    <mergeCell ref="A3:M3"/>
    <mergeCell ref="A4:M4"/>
    <mergeCell ref="A5:M5"/>
    <mergeCell ref="A13:B13"/>
    <mergeCell ref="A14:B14"/>
    <mergeCell ref="A15:B15"/>
    <mergeCell ref="A16:B16"/>
    <mergeCell ref="A18:B18"/>
    <mergeCell ref="A17:B17"/>
  </mergeCells>
  <printOptions horizontalCentered="1" verticalCentered="1"/>
  <pageMargins left="0.118110236220472" right="0.118110236220472" top="0.196850393700787" bottom="0.196850393700787" header="0.196850393700787" footer="0.196850393700787"/>
  <pageSetup paperSize="9" scale="6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P38"/>
  <sheetViews>
    <sheetView view="pageBreakPreview" zoomScale="85" zoomScaleNormal="90" zoomScaleSheetLayoutView="85" workbookViewId="0">
      <selection sqref="A1:P1"/>
    </sheetView>
  </sheetViews>
  <sheetFormatPr defaultRowHeight="15.75"/>
  <cols>
    <col min="1" max="1" width="22.28515625" style="18" customWidth="1"/>
    <col min="2" max="2" width="9" style="18" customWidth="1"/>
    <col min="3" max="3" width="21.42578125" style="18" customWidth="1"/>
    <col min="4" max="6" width="16.140625" style="18" customWidth="1"/>
    <col min="7" max="8" width="16.85546875" style="18" customWidth="1"/>
    <col min="9" max="16" width="16.140625" style="18" customWidth="1"/>
    <col min="17" max="16384" width="9.140625" style="18"/>
  </cols>
  <sheetData>
    <row r="1" spans="1:16" ht="18" customHeight="1">
      <c r="A1" s="62" t="s">
        <v>0</v>
      </c>
      <c r="B1" s="62"/>
      <c r="C1" s="62"/>
      <c r="D1" s="62"/>
      <c r="E1" s="62"/>
      <c r="F1" s="62"/>
      <c r="G1" s="62"/>
      <c r="H1" s="62"/>
      <c r="I1" s="62"/>
      <c r="J1" s="62"/>
      <c r="K1" s="62"/>
      <c r="L1" s="62"/>
      <c r="M1" s="62"/>
      <c r="N1" s="62"/>
      <c r="O1" s="62"/>
      <c r="P1" s="62"/>
    </row>
    <row r="2" spans="1:16" ht="18" customHeight="1">
      <c r="A2" s="62" t="s">
        <v>1</v>
      </c>
      <c r="B2" s="62"/>
      <c r="C2" s="62"/>
      <c r="D2" s="62"/>
      <c r="E2" s="62"/>
      <c r="F2" s="62"/>
      <c r="G2" s="62"/>
      <c r="H2" s="62"/>
      <c r="I2" s="62"/>
      <c r="J2" s="62"/>
      <c r="K2" s="62"/>
      <c r="L2" s="62"/>
      <c r="M2" s="62"/>
      <c r="N2" s="62"/>
      <c r="O2" s="62"/>
      <c r="P2" s="62"/>
    </row>
    <row r="3" spans="1:16" ht="37.5" customHeight="1">
      <c r="A3" s="62" t="s">
        <v>158</v>
      </c>
      <c r="B3" s="62"/>
      <c r="C3" s="62"/>
      <c r="D3" s="62"/>
      <c r="E3" s="62"/>
      <c r="F3" s="62"/>
      <c r="G3" s="62"/>
      <c r="H3" s="62"/>
      <c r="I3" s="62"/>
      <c r="J3" s="62"/>
      <c r="K3" s="62"/>
      <c r="L3" s="62"/>
      <c r="M3" s="62"/>
      <c r="N3" s="62"/>
      <c r="O3" s="62"/>
      <c r="P3" s="62"/>
    </row>
    <row r="4" spans="1:16" ht="37.5" customHeight="1">
      <c r="A4" s="62" t="s">
        <v>56</v>
      </c>
      <c r="B4" s="62"/>
      <c r="C4" s="62"/>
      <c r="D4" s="62"/>
      <c r="E4" s="62"/>
      <c r="F4" s="62"/>
      <c r="G4" s="62"/>
      <c r="H4" s="62"/>
      <c r="I4" s="62"/>
      <c r="J4" s="62"/>
      <c r="K4" s="62"/>
      <c r="L4" s="62"/>
      <c r="M4" s="62"/>
      <c r="N4" s="62"/>
      <c r="O4" s="62"/>
      <c r="P4" s="62"/>
    </row>
    <row r="5" spans="1:16" ht="16.5" customHeight="1" thickBot="1"/>
    <row r="6" spans="1:16" ht="32.25" thickTop="1">
      <c r="A6" s="60" t="s">
        <v>57</v>
      </c>
      <c r="B6" s="61"/>
      <c r="C6" s="38" t="s">
        <v>58</v>
      </c>
      <c r="D6" s="33" t="s">
        <v>5</v>
      </c>
      <c r="E6" s="33" t="s">
        <v>6</v>
      </c>
      <c r="F6" s="33" t="s">
        <v>7</v>
      </c>
      <c r="G6" s="33" t="s">
        <v>8</v>
      </c>
      <c r="H6" s="33" t="s">
        <v>9</v>
      </c>
      <c r="I6" s="33" t="s">
        <v>10</v>
      </c>
      <c r="J6" s="33" t="s">
        <v>11</v>
      </c>
      <c r="K6" s="33" t="s">
        <v>12</v>
      </c>
      <c r="L6" s="33" t="s">
        <v>13</v>
      </c>
      <c r="M6" s="33" t="s">
        <v>14</v>
      </c>
      <c r="N6" s="33" t="s">
        <v>15</v>
      </c>
      <c r="O6" s="39" t="s">
        <v>147</v>
      </c>
      <c r="P6" s="34" t="s">
        <v>59</v>
      </c>
    </row>
    <row r="7" spans="1:16" ht="47.25">
      <c r="A7" s="58" t="s">
        <v>60</v>
      </c>
      <c r="B7" s="59"/>
      <c r="C7" s="24" t="s">
        <v>61</v>
      </c>
      <c r="D7" s="17" t="s">
        <v>17</v>
      </c>
      <c r="E7" s="17" t="s">
        <v>18</v>
      </c>
      <c r="F7" s="17" t="s">
        <v>19</v>
      </c>
      <c r="G7" s="17" t="s">
        <v>20</v>
      </c>
      <c r="H7" s="17" t="s">
        <v>21</v>
      </c>
      <c r="I7" s="17" t="s">
        <v>22</v>
      </c>
      <c r="J7" s="17" t="s">
        <v>23</v>
      </c>
      <c r="K7" s="17" t="s">
        <v>24</v>
      </c>
      <c r="L7" s="17" t="s">
        <v>25</v>
      </c>
      <c r="M7" s="17" t="s">
        <v>26</v>
      </c>
      <c r="N7" s="17" t="s">
        <v>27</v>
      </c>
      <c r="O7" s="25" t="s">
        <v>148</v>
      </c>
      <c r="P7" s="35" t="s">
        <v>62</v>
      </c>
    </row>
    <row r="8" spans="1:16" ht="33.75" customHeight="1">
      <c r="A8" s="84"/>
      <c r="B8" s="85"/>
      <c r="C8" s="16"/>
      <c r="D8" s="16" t="s">
        <v>149</v>
      </c>
      <c r="E8" s="16" t="s">
        <v>149</v>
      </c>
      <c r="F8" s="16" t="s">
        <v>149</v>
      </c>
      <c r="G8" s="16" t="s">
        <v>149</v>
      </c>
      <c r="H8" s="16" t="s">
        <v>149</v>
      </c>
      <c r="I8" s="16" t="s">
        <v>149</v>
      </c>
      <c r="J8" s="16" t="s">
        <v>149</v>
      </c>
      <c r="K8" s="16" t="s">
        <v>149</v>
      </c>
      <c r="L8" s="16" t="s">
        <v>149</v>
      </c>
      <c r="M8" s="16" t="s">
        <v>149</v>
      </c>
      <c r="N8" s="16" t="s">
        <v>149</v>
      </c>
      <c r="O8" s="23" t="s">
        <v>149</v>
      </c>
      <c r="P8" s="40"/>
    </row>
    <row r="9" spans="1:16" ht="36" customHeight="1">
      <c r="A9" s="86" t="s">
        <v>63</v>
      </c>
      <c r="B9" s="87"/>
      <c r="C9" s="21" t="s">
        <v>33</v>
      </c>
      <c r="D9" s="54">
        <v>1432880</v>
      </c>
      <c r="E9" s="54">
        <v>1099688</v>
      </c>
      <c r="F9" s="54">
        <v>1081561</v>
      </c>
      <c r="G9" s="54">
        <v>351513</v>
      </c>
      <c r="H9" s="54">
        <v>244212</v>
      </c>
      <c r="I9" s="54">
        <v>632075</v>
      </c>
      <c r="J9" s="54">
        <v>501349</v>
      </c>
      <c r="K9" s="54">
        <v>556060</v>
      </c>
      <c r="L9" s="54">
        <v>-844</v>
      </c>
      <c r="M9" s="54">
        <v>193281</v>
      </c>
      <c r="N9" s="54">
        <v>88852</v>
      </c>
      <c r="O9" s="26">
        <v>73908729</v>
      </c>
      <c r="P9" s="50">
        <v>215453</v>
      </c>
    </row>
    <row r="10" spans="1:16" ht="36" customHeight="1">
      <c r="A10" s="58" t="s">
        <v>30</v>
      </c>
      <c r="B10" s="59"/>
      <c r="C10" s="22" t="s">
        <v>34</v>
      </c>
      <c r="D10" s="55">
        <v>633289</v>
      </c>
      <c r="E10" s="55">
        <v>515497</v>
      </c>
      <c r="F10" s="55">
        <v>491471</v>
      </c>
      <c r="G10" s="55">
        <v>159160</v>
      </c>
      <c r="H10" s="55">
        <v>130026</v>
      </c>
      <c r="I10" s="55">
        <v>449176</v>
      </c>
      <c r="J10" s="55">
        <v>360735</v>
      </c>
      <c r="K10" s="55">
        <v>498603</v>
      </c>
      <c r="L10" s="55">
        <v>-363</v>
      </c>
      <c r="M10" s="55">
        <v>77794</v>
      </c>
      <c r="N10" s="55">
        <v>-214589</v>
      </c>
      <c r="O10" s="27"/>
      <c r="P10" s="47">
        <v>280437</v>
      </c>
    </row>
    <row r="11" spans="1:16" ht="36" customHeight="1">
      <c r="A11" s="82" t="s">
        <v>64</v>
      </c>
      <c r="B11" s="83"/>
      <c r="C11" s="22" t="s">
        <v>33</v>
      </c>
      <c r="D11" s="55">
        <v>455611</v>
      </c>
      <c r="E11" s="55">
        <v>399667</v>
      </c>
      <c r="F11" s="55">
        <v>393013</v>
      </c>
      <c r="G11" s="55">
        <v>127374</v>
      </c>
      <c r="H11" s="55">
        <v>109236</v>
      </c>
      <c r="I11" s="55">
        <v>236099</v>
      </c>
      <c r="J11" s="55">
        <v>200163</v>
      </c>
      <c r="K11" s="55">
        <v>208225</v>
      </c>
      <c r="L11" s="55">
        <v>-2599</v>
      </c>
      <c r="M11" s="55">
        <v>55272</v>
      </c>
      <c r="N11" s="55">
        <v>22879</v>
      </c>
      <c r="O11" s="28">
        <v>16983509</v>
      </c>
      <c r="P11" s="47">
        <v>47449</v>
      </c>
    </row>
    <row r="12" spans="1:16" ht="36" customHeight="1">
      <c r="A12" s="58" t="s">
        <v>30</v>
      </c>
      <c r="B12" s="59"/>
      <c r="C12" s="22" t="s">
        <v>34</v>
      </c>
      <c r="D12" s="55">
        <v>275285</v>
      </c>
      <c r="E12" s="55">
        <v>251676</v>
      </c>
      <c r="F12" s="55">
        <v>223147</v>
      </c>
      <c r="G12" s="55">
        <v>66981</v>
      </c>
      <c r="H12" s="55">
        <v>58573</v>
      </c>
      <c r="I12" s="55">
        <v>205035</v>
      </c>
      <c r="J12" s="55">
        <v>174632</v>
      </c>
      <c r="K12" s="55">
        <v>238511</v>
      </c>
      <c r="L12" s="55">
        <v>-25</v>
      </c>
      <c r="M12" s="55">
        <v>30616</v>
      </c>
      <c r="N12" s="55">
        <v>-104528</v>
      </c>
      <c r="O12" s="27"/>
      <c r="P12" s="47">
        <v>57012</v>
      </c>
    </row>
    <row r="13" spans="1:16" ht="36" customHeight="1">
      <c r="A13" s="82" t="s">
        <v>65</v>
      </c>
      <c r="B13" s="83"/>
      <c r="C13" s="22" t="s">
        <v>33</v>
      </c>
      <c r="D13" s="55">
        <v>23642</v>
      </c>
      <c r="E13" s="55">
        <v>20497</v>
      </c>
      <c r="F13" s="55">
        <v>21284</v>
      </c>
      <c r="G13" s="55">
        <v>8414</v>
      </c>
      <c r="H13" s="55">
        <v>7618</v>
      </c>
      <c r="I13" s="55">
        <v>6179</v>
      </c>
      <c r="J13" s="55">
        <v>5472</v>
      </c>
      <c r="K13" s="55">
        <v>4966</v>
      </c>
      <c r="L13" s="55">
        <v>-38</v>
      </c>
      <c r="M13" s="55">
        <v>1998</v>
      </c>
      <c r="N13" s="55">
        <v>6740</v>
      </c>
      <c r="O13" s="28">
        <v>1532335</v>
      </c>
      <c r="P13" s="47">
        <v>3637</v>
      </c>
    </row>
    <row r="14" spans="1:16" ht="36" customHeight="1">
      <c r="A14" s="58" t="s">
        <v>30</v>
      </c>
      <c r="B14" s="59"/>
      <c r="C14" s="22" t="s">
        <v>34</v>
      </c>
      <c r="D14" s="55">
        <v>40066</v>
      </c>
      <c r="E14" s="55">
        <v>35746</v>
      </c>
      <c r="F14" s="55">
        <v>32937</v>
      </c>
      <c r="G14" s="55">
        <v>10622</v>
      </c>
      <c r="H14" s="55">
        <v>9523</v>
      </c>
      <c r="I14" s="55">
        <v>19362</v>
      </c>
      <c r="J14" s="55">
        <v>16569</v>
      </c>
      <c r="K14" s="55">
        <v>13844</v>
      </c>
      <c r="L14" s="55">
        <v>-259</v>
      </c>
      <c r="M14" s="55">
        <v>4391</v>
      </c>
      <c r="N14" s="55">
        <v>5438</v>
      </c>
      <c r="O14" s="27"/>
      <c r="P14" s="47">
        <v>5770</v>
      </c>
    </row>
    <row r="15" spans="1:16" ht="36" customHeight="1">
      <c r="A15" s="82" t="s">
        <v>66</v>
      </c>
      <c r="B15" s="83"/>
      <c r="C15" s="22" t="s">
        <v>33</v>
      </c>
      <c r="D15" s="55">
        <v>124056</v>
      </c>
      <c r="E15" s="55">
        <v>110537</v>
      </c>
      <c r="F15" s="55">
        <v>121973</v>
      </c>
      <c r="G15" s="55">
        <v>9072</v>
      </c>
      <c r="H15" s="55">
        <v>8277</v>
      </c>
      <c r="I15" s="55">
        <v>141128</v>
      </c>
      <c r="J15" s="55">
        <v>125815</v>
      </c>
      <c r="K15" s="55">
        <v>96467</v>
      </c>
      <c r="L15" s="55">
        <v>-4248</v>
      </c>
      <c r="M15" s="55">
        <v>11936</v>
      </c>
      <c r="N15" s="55">
        <v>9541</v>
      </c>
      <c r="O15" s="28">
        <v>934415</v>
      </c>
      <c r="P15" s="47">
        <v>3525</v>
      </c>
    </row>
    <row r="16" spans="1:16" ht="36" customHeight="1">
      <c r="A16" s="58" t="s">
        <v>30</v>
      </c>
      <c r="B16" s="59"/>
      <c r="C16" s="22" t="s">
        <v>34</v>
      </c>
      <c r="D16" s="55">
        <v>288505</v>
      </c>
      <c r="E16" s="55">
        <v>253144</v>
      </c>
      <c r="F16" s="55">
        <v>234281</v>
      </c>
      <c r="G16" s="55">
        <v>17764</v>
      </c>
      <c r="H16" s="55">
        <v>15169</v>
      </c>
      <c r="I16" s="55">
        <v>225429</v>
      </c>
      <c r="J16" s="55">
        <v>187034</v>
      </c>
      <c r="K16" s="55">
        <v>195090</v>
      </c>
      <c r="L16" s="55">
        <v>-4400</v>
      </c>
      <c r="M16" s="55">
        <v>25348</v>
      </c>
      <c r="N16" s="55">
        <v>3074</v>
      </c>
      <c r="O16" s="27"/>
      <c r="P16" s="47">
        <v>11254</v>
      </c>
    </row>
    <row r="17" spans="1:16" ht="36" customHeight="1">
      <c r="A17" s="36" t="s">
        <v>67</v>
      </c>
      <c r="B17" s="19" t="s">
        <v>68</v>
      </c>
      <c r="C17" s="22" t="s">
        <v>33</v>
      </c>
      <c r="D17" s="55">
        <v>12788</v>
      </c>
      <c r="E17" s="55">
        <v>11525</v>
      </c>
      <c r="F17" s="55">
        <v>14545</v>
      </c>
      <c r="G17" s="55">
        <v>1108</v>
      </c>
      <c r="H17" s="55">
        <v>1035</v>
      </c>
      <c r="I17" s="55">
        <v>8756</v>
      </c>
      <c r="J17" s="55">
        <v>7840</v>
      </c>
      <c r="K17" s="55">
        <v>8202</v>
      </c>
      <c r="L17" s="55">
        <v>-171</v>
      </c>
      <c r="M17" s="55">
        <v>985</v>
      </c>
      <c r="N17" s="55">
        <v>4494</v>
      </c>
      <c r="O17" s="28">
        <v>148640</v>
      </c>
      <c r="P17" s="47">
        <v>281</v>
      </c>
    </row>
    <row r="18" spans="1:16" ht="36" customHeight="1">
      <c r="A18" s="37"/>
      <c r="B18" s="21"/>
      <c r="C18" s="22" t="s">
        <v>34</v>
      </c>
      <c r="D18" s="55">
        <v>68821</v>
      </c>
      <c r="E18" s="55">
        <v>61323</v>
      </c>
      <c r="F18" s="55">
        <v>58176</v>
      </c>
      <c r="G18" s="55">
        <v>3980</v>
      </c>
      <c r="H18" s="55">
        <v>3631</v>
      </c>
      <c r="I18" s="55">
        <v>59535</v>
      </c>
      <c r="J18" s="55">
        <v>51906</v>
      </c>
      <c r="K18" s="55">
        <v>49691</v>
      </c>
      <c r="L18" s="55">
        <v>-109</v>
      </c>
      <c r="M18" s="55">
        <v>4902</v>
      </c>
      <c r="N18" s="55">
        <v>61</v>
      </c>
      <c r="O18" s="27"/>
      <c r="P18" s="47">
        <v>2227</v>
      </c>
    </row>
    <row r="19" spans="1:16" ht="36" customHeight="1">
      <c r="A19" s="37" t="s">
        <v>30</v>
      </c>
      <c r="B19" s="19" t="s">
        <v>69</v>
      </c>
      <c r="C19" s="22" t="s">
        <v>33</v>
      </c>
      <c r="D19" s="55">
        <v>4344</v>
      </c>
      <c r="E19" s="55">
        <v>3984</v>
      </c>
      <c r="F19" s="55">
        <v>4252</v>
      </c>
      <c r="G19" s="55">
        <v>344</v>
      </c>
      <c r="H19" s="55">
        <v>337</v>
      </c>
      <c r="I19" s="55">
        <v>4315</v>
      </c>
      <c r="J19" s="55">
        <v>4165</v>
      </c>
      <c r="K19" s="55">
        <v>2423</v>
      </c>
      <c r="L19" s="55">
        <v>0</v>
      </c>
      <c r="M19" s="55">
        <v>361</v>
      </c>
      <c r="N19" s="55">
        <v>1131</v>
      </c>
      <c r="O19" s="28">
        <v>37130</v>
      </c>
      <c r="P19" s="47">
        <v>84</v>
      </c>
    </row>
    <row r="20" spans="1:16" ht="36" customHeight="1">
      <c r="A20" s="37"/>
      <c r="B20" s="21"/>
      <c r="C20" s="22" t="s">
        <v>34</v>
      </c>
      <c r="D20" s="55">
        <v>27100</v>
      </c>
      <c r="E20" s="55">
        <v>24889</v>
      </c>
      <c r="F20" s="55">
        <v>23199</v>
      </c>
      <c r="G20" s="55">
        <v>1846</v>
      </c>
      <c r="H20" s="55">
        <v>1806</v>
      </c>
      <c r="I20" s="55">
        <v>20205</v>
      </c>
      <c r="J20" s="55">
        <v>16151</v>
      </c>
      <c r="K20" s="55">
        <v>10786</v>
      </c>
      <c r="L20" s="55">
        <v>0</v>
      </c>
      <c r="M20" s="55">
        <v>2251</v>
      </c>
      <c r="N20" s="55">
        <v>8356</v>
      </c>
      <c r="O20" s="27"/>
      <c r="P20" s="47">
        <v>697</v>
      </c>
    </row>
    <row r="21" spans="1:16" ht="36" customHeight="1">
      <c r="A21" s="82" t="s">
        <v>70</v>
      </c>
      <c r="B21" s="83"/>
      <c r="C21" s="22" t="s">
        <v>33</v>
      </c>
      <c r="D21" s="55">
        <v>21644</v>
      </c>
      <c r="E21" s="55">
        <v>19982</v>
      </c>
      <c r="F21" s="55">
        <v>22250</v>
      </c>
      <c r="G21" s="55">
        <v>4537</v>
      </c>
      <c r="H21" s="55">
        <v>4218</v>
      </c>
      <c r="I21" s="55">
        <v>5661</v>
      </c>
      <c r="J21" s="55">
        <v>5463</v>
      </c>
      <c r="K21" s="55">
        <v>5764</v>
      </c>
      <c r="L21" s="55">
        <v>-56</v>
      </c>
      <c r="M21" s="55">
        <v>2286</v>
      </c>
      <c r="N21" s="55">
        <v>10038</v>
      </c>
      <c r="O21" s="28">
        <v>1597259</v>
      </c>
      <c r="P21" s="47">
        <v>3062</v>
      </c>
    </row>
    <row r="22" spans="1:16" ht="36" customHeight="1">
      <c r="A22" s="58" t="s">
        <v>71</v>
      </c>
      <c r="B22" s="59"/>
      <c r="C22" s="22" t="s">
        <v>34</v>
      </c>
      <c r="D22" s="55">
        <v>58534</v>
      </c>
      <c r="E22" s="55">
        <v>49148</v>
      </c>
      <c r="F22" s="55">
        <v>46304</v>
      </c>
      <c r="G22" s="55">
        <v>7790</v>
      </c>
      <c r="H22" s="55">
        <v>6370</v>
      </c>
      <c r="I22" s="55">
        <v>51777</v>
      </c>
      <c r="J22" s="55">
        <v>42663</v>
      </c>
      <c r="K22" s="55">
        <v>-578</v>
      </c>
      <c r="L22" s="55">
        <v>-847</v>
      </c>
      <c r="M22" s="55">
        <v>5474</v>
      </c>
      <c r="N22" s="55">
        <v>35885</v>
      </c>
      <c r="O22" s="27"/>
      <c r="P22" s="47">
        <v>7277</v>
      </c>
    </row>
    <row r="23" spans="1:16" ht="36" customHeight="1">
      <c r="A23" s="82" t="s">
        <v>72</v>
      </c>
      <c r="B23" s="83"/>
      <c r="C23" s="22" t="s">
        <v>33</v>
      </c>
      <c r="D23" s="55">
        <v>1289</v>
      </c>
      <c r="E23" s="55">
        <v>1156</v>
      </c>
      <c r="F23" s="55">
        <v>1186</v>
      </c>
      <c r="G23" s="55">
        <v>113</v>
      </c>
      <c r="H23" s="55">
        <v>72</v>
      </c>
      <c r="I23" s="55">
        <v>159</v>
      </c>
      <c r="J23" s="55">
        <v>158</v>
      </c>
      <c r="K23" s="55">
        <v>232</v>
      </c>
      <c r="L23" s="55">
        <v>1</v>
      </c>
      <c r="M23" s="55">
        <v>236</v>
      </c>
      <c r="N23" s="55">
        <v>645</v>
      </c>
      <c r="O23" s="28">
        <v>19512</v>
      </c>
      <c r="P23" s="47">
        <v>279</v>
      </c>
    </row>
    <row r="24" spans="1:16" ht="36" customHeight="1">
      <c r="A24" s="58" t="s">
        <v>30</v>
      </c>
      <c r="B24" s="59"/>
      <c r="C24" s="22" t="s">
        <v>34</v>
      </c>
      <c r="D24" s="55">
        <v>83160</v>
      </c>
      <c r="E24" s="55">
        <v>73053</v>
      </c>
      <c r="F24" s="55">
        <v>69699</v>
      </c>
      <c r="G24" s="55">
        <v>23874</v>
      </c>
      <c r="H24" s="55">
        <v>20784</v>
      </c>
      <c r="I24" s="55">
        <v>21742</v>
      </c>
      <c r="J24" s="55">
        <v>19005</v>
      </c>
      <c r="K24" s="55">
        <v>29449</v>
      </c>
      <c r="L24" s="55">
        <v>-30</v>
      </c>
      <c r="M24" s="55">
        <v>12405</v>
      </c>
      <c r="N24" s="55">
        <v>7091</v>
      </c>
      <c r="O24" s="27"/>
      <c r="P24" s="47">
        <v>66858</v>
      </c>
    </row>
    <row r="25" spans="1:16" ht="36" customHeight="1">
      <c r="A25" s="82" t="s">
        <v>42</v>
      </c>
      <c r="B25" s="83"/>
      <c r="C25" s="22" t="s">
        <v>33</v>
      </c>
      <c r="D25" s="55">
        <v>36165</v>
      </c>
      <c r="E25" s="55">
        <v>31776</v>
      </c>
      <c r="F25" s="55">
        <v>31352</v>
      </c>
      <c r="G25" s="55">
        <v>8702</v>
      </c>
      <c r="H25" s="55">
        <v>8029</v>
      </c>
      <c r="I25" s="55">
        <v>13300</v>
      </c>
      <c r="J25" s="55">
        <v>12499</v>
      </c>
      <c r="K25" s="55">
        <v>8884</v>
      </c>
      <c r="L25" s="55">
        <v>-36</v>
      </c>
      <c r="M25" s="55">
        <v>2859</v>
      </c>
      <c r="N25" s="55">
        <v>11616</v>
      </c>
      <c r="O25" s="28">
        <v>1763607</v>
      </c>
      <c r="P25" s="47">
        <v>2961</v>
      </c>
    </row>
    <row r="26" spans="1:16" ht="36" customHeight="1">
      <c r="A26" s="58" t="s">
        <v>30</v>
      </c>
      <c r="B26" s="59"/>
      <c r="C26" s="22" t="s">
        <v>34</v>
      </c>
      <c r="D26" s="55">
        <v>77250</v>
      </c>
      <c r="E26" s="55">
        <v>41581</v>
      </c>
      <c r="F26" s="55">
        <v>40696</v>
      </c>
      <c r="G26" s="55">
        <v>9742</v>
      </c>
      <c r="H26" s="55">
        <v>3283</v>
      </c>
      <c r="I26" s="55">
        <v>28147</v>
      </c>
      <c r="J26" s="55">
        <v>14710</v>
      </c>
      <c r="K26" s="55">
        <v>32186</v>
      </c>
      <c r="L26" s="55">
        <v>-362</v>
      </c>
      <c r="M26" s="55">
        <v>8857</v>
      </c>
      <c r="N26" s="55">
        <v>-3268</v>
      </c>
      <c r="O26" s="27"/>
      <c r="P26" s="47">
        <v>12476</v>
      </c>
    </row>
    <row r="27" spans="1:16" ht="54.75" customHeight="1" thickBot="1">
      <c r="A27" s="74" t="s">
        <v>73</v>
      </c>
      <c r="B27" s="75"/>
      <c r="C27" s="41" t="s">
        <v>74</v>
      </c>
      <c r="D27" s="48">
        <v>3664429</v>
      </c>
      <c r="E27" s="48">
        <v>3004869</v>
      </c>
      <c r="F27" s="48">
        <v>2911326</v>
      </c>
      <c r="G27" s="48">
        <v>812936</v>
      </c>
      <c r="H27" s="48">
        <v>632199</v>
      </c>
      <c r="I27" s="48">
        <v>2128080</v>
      </c>
      <c r="J27" s="48">
        <v>1746329</v>
      </c>
      <c r="K27" s="48">
        <v>1958805</v>
      </c>
      <c r="L27" s="48">
        <v>-14386</v>
      </c>
      <c r="M27" s="48">
        <v>441252</v>
      </c>
      <c r="N27" s="48">
        <v>-106544</v>
      </c>
      <c r="O27" s="51">
        <v>96925136</v>
      </c>
      <c r="P27" s="49">
        <v>720739</v>
      </c>
    </row>
    <row r="28" spans="1:16" ht="16.5" hidden="1" thickTop="1">
      <c r="D28" s="53">
        <f>SUM(D9:D26)</f>
        <v>3664429</v>
      </c>
      <c r="E28" s="53">
        <f t="shared" ref="E28:N28" si="0">SUM(E9:E26)</f>
        <v>3004869</v>
      </c>
      <c r="F28" s="53">
        <f t="shared" si="0"/>
        <v>2911326</v>
      </c>
      <c r="G28" s="53">
        <f t="shared" si="0"/>
        <v>812936</v>
      </c>
      <c r="H28" s="53">
        <f t="shared" si="0"/>
        <v>632199</v>
      </c>
      <c r="I28" s="53">
        <f t="shared" si="0"/>
        <v>2128080</v>
      </c>
      <c r="J28" s="53">
        <f t="shared" si="0"/>
        <v>1746329</v>
      </c>
      <c r="K28" s="53">
        <f t="shared" si="0"/>
        <v>1958805</v>
      </c>
      <c r="L28" s="53">
        <f t="shared" si="0"/>
        <v>-14386</v>
      </c>
      <c r="M28" s="53">
        <f t="shared" si="0"/>
        <v>441252</v>
      </c>
      <c r="N28" s="53">
        <f t="shared" si="0"/>
        <v>-106544</v>
      </c>
    </row>
    <row r="29" spans="1:16" hidden="1">
      <c r="D29" s="53">
        <f>D28-Direct!D10-Direct!D11</f>
        <v>0</v>
      </c>
      <c r="E29" s="53">
        <f>E28-Direct!E10-Direct!E11</f>
        <v>0</v>
      </c>
      <c r="F29" s="53">
        <f>F28-Direct!F10-Direct!F11</f>
        <v>0</v>
      </c>
      <c r="G29" s="53">
        <f>G28-Direct!G10-Direct!G11</f>
        <v>0</v>
      </c>
      <c r="H29" s="53">
        <f>H28-Direct!H10-Direct!H11</f>
        <v>0</v>
      </c>
      <c r="I29" s="53">
        <f>I28-Direct!I10-Direct!I11</f>
        <v>0</v>
      </c>
      <c r="J29" s="53">
        <f>J28-Direct!J10-Direct!J11</f>
        <v>0</v>
      </c>
      <c r="K29" s="53">
        <f>K28-Direct!K10-Direct!K11</f>
        <v>0</v>
      </c>
      <c r="L29" s="53">
        <f>L28-Direct!L10-Direct!L11</f>
        <v>0</v>
      </c>
      <c r="M29" s="53">
        <f>M28-Direct!M10-Direct!M11</f>
        <v>0</v>
      </c>
      <c r="N29" s="53">
        <f>N28-Direct!N10-Direct!N11</f>
        <v>0</v>
      </c>
    </row>
    <row r="30" spans="1:16" hidden="1">
      <c r="D30" s="53">
        <f>D9+D11+D13+D15+D17+D19+D21+D23+D25</f>
        <v>2112419</v>
      </c>
      <c r="E30" s="53">
        <f t="shared" ref="E30:N30" si="1">E9+E11+E13+E15+E17+E19+E21+E23+E25</f>
        <v>1698812</v>
      </c>
      <c r="F30" s="53">
        <f t="shared" si="1"/>
        <v>1691416</v>
      </c>
      <c r="G30" s="53">
        <f t="shared" si="1"/>
        <v>511177</v>
      </c>
      <c r="H30" s="53">
        <f t="shared" si="1"/>
        <v>383034</v>
      </c>
      <c r="I30" s="53">
        <f t="shared" si="1"/>
        <v>1047672</v>
      </c>
      <c r="J30" s="53">
        <f t="shared" si="1"/>
        <v>862924</v>
      </c>
      <c r="K30" s="53">
        <f t="shared" si="1"/>
        <v>891223</v>
      </c>
      <c r="L30" s="53">
        <f t="shared" si="1"/>
        <v>-7991</v>
      </c>
      <c r="M30" s="53">
        <f t="shared" si="1"/>
        <v>269214</v>
      </c>
      <c r="N30" s="53">
        <f t="shared" si="1"/>
        <v>155936</v>
      </c>
    </row>
    <row r="31" spans="1:16" hidden="1">
      <c r="D31" s="53">
        <f>D10+D12+D14+D16+D18+D20+D22+D24+D26</f>
        <v>1552010</v>
      </c>
      <c r="E31" s="53">
        <f t="shared" ref="E31:N31" si="2">E10+E12+E14+E16+E18+E20+E22+E24+E26</f>
        <v>1306057</v>
      </c>
      <c r="F31" s="53">
        <f t="shared" si="2"/>
        <v>1219910</v>
      </c>
      <c r="G31" s="53">
        <f t="shared" si="2"/>
        <v>301759</v>
      </c>
      <c r="H31" s="53">
        <f t="shared" si="2"/>
        <v>249165</v>
      </c>
      <c r="I31" s="53">
        <f t="shared" si="2"/>
        <v>1080408</v>
      </c>
      <c r="J31" s="53">
        <f t="shared" si="2"/>
        <v>883405</v>
      </c>
      <c r="K31" s="53">
        <f t="shared" si="2"/>
        <v>1067582</v>
      </c>
      <c r="L31" s="53">
        <f t="shared" si="2"/>
        <v>-6395</v>
      </c>
      <c r="M31" s="53">
        <f t="shared" si="2"/>
        <v>172038</v>
      </c>
      <c r="N31" s="53">
        <f t="shared" si="2"/>
        <v>-262480</v>
      </c>
    </row>
    <row r="32" spans="1:16" hidden="1">
      <c r="D32" s="53">
        <f>D30-Direct!D10</f>
        <v>0</v>
      </c>
      <c r="E32" s="53">
        <f>E30-Direct!E10</f>
        <v>0</v>
      </c>
      <c r="F32" s="53">
        <f>F30-Direct!F10</f>
        <v>0</v>
      </c>
      <c r="G32" s="53">
        <f>G30-Direct!G10</f>
        <v>0</v>
      </c>
      <c r="H32" s="53">
        <f>H30-Direct!H10</f>
        <v>0</v>
      </c>
      <c r="I32" s="53">
        <f>I30-Direct!I10</f>
        <v>0</v>
      </c>
      <c r="J32" s="53">
        <f>J30-Direct!J10</f>
        <v>0</v>
      </c>
      <c r="K32" s="53">
        <f>K30-Direct!K10</f>
        <v>0</v>
      </c>
      <c r="L32" s="53">
        <f>L30-Direct!L10</f>
        <v>0</v>
      </c>
      <c r="M32" s="53">
        <f>M30-Direct!M10</f>
        <v>0</v>
      </c>
      <c r="N32" s="53">
        <f>N30-Direct!N10</f>
        <v>0</v>
      </c>
    </row>
    <row r="33" spans="4:14" hidden="1">
      <c r="D33" s="53">
        <f>D31-Direct!D11</f>
        <v>0</v>
      </c>
      <c r="E33" s="53">
        <f>E31-Direct!E11</f>
        <v>0</v>
      </c>
      <c r="F33" s="53">
        <f>F31-Direct!F11</f>
        <v>0</v>
      </c>
      <c r="G33" s="53">
        <f>G31-Direct!G11</f>
        <v>0</v>
      </c>
      <c r="H33" s="53">
        <f>H31-Direct!H11</f>
        <v>0</v>
      </c>
      <c r="I33" s="53">
        <f>I31-Direct!I11</f>
        <v>0</v>
      </c>
      <c r="J33" s="53">
        <f>J31-Direct!J11</f>
        <v>0</v>
      </c>
      <c r="K33" s="53">
        <f>K31-Direct!K11</f>
        <v>0</v>
      </c>
      <c r="L33" s="53">
        <f>L31-Direct!L11</f>
        <v>0</v>
      </c>
      <c r="M33" s="53">
        <f>M31-Direct!M11</f>
        <v>0</v>
      </c>
      <c r="N33" s="53">
        <f>N31-Direct!N11</f>
        <v>0</v>
      </c>
    </row>
    <row r="34" spans="4:14" hidden="1"/>
    <row r="35" spans="4:14" hidden="1"/>
    <row r="36" spans="4:14" hidden="1"/>
    <row r="37" spans="4:14" hidden="1"/>
    <row r="38" spans="4:14" ht="16.5" thickTop="1"/>
  </sheetData>
  <mergeCells count="22">
    <mergeCell ref="A24:B24"/>
    <mergeCell ref="A25:B25"/>
    <mergeCell ref="A26:B26"/>
    <mergeCell ref="A27:B27"/>
    <mergeCell ref="A14:B14"/>
    <mergeCell ref="A15:B15"/>
    <mergeCell ref="A16:B16"/>
    <mergeCell ref="A21:B21"/>
    <mergeCell ref="A22:B22"/>
    <mergeCell ref="A23:B23"/>
    <mergeCell ref="A13:B13"/>
    <mergeCell ref="A1:P1"/>
    <mergeCell ref="A2:P2"/>
    <mergeCell ref="A3:P3"/>
    <mergeCell ref="A4:P4"/>
    <mergeCell ref="A6:B6"/>
    <mergeCell ref="A7:B7"/>
    <mergeCell ref="A8:B8"/>
    <mergeCell ref="A9:B9"/>
    <mergeCell ref="A10:B10"/>
    <mergeCell ref="A11:B11"/>
    <mergeCell ref="A12:B12"/>
  </mergeCells>
  <printOptions horizontalCentered="1" verticalCentered="1"/>
  <pageMargins left="0.118110236220472" right="0.118110236220472" top="0.196850393700787" bottom="0.196850393700787" header="0.196850393700787" footer="0.196850393700787"/>
  <pageSetup paperSize="9" scale="5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22"/>
  <sheetViews>
    <sheetView view="pageBreakPreview" zoomScale="85" zoomScaleNormal="90" zoomScaleSheetLayoutView="85" workbookViewId="0">
      <selection sqref="A1:P1"/>
    </sheetView>
  </sheetViews>
  <sheetFormatPr defaultRowHeight="15.75"/>
  <cols>
    <col min="1" max="2" width="4.42578125" style="18" customWidth="1"/>
    <col min="3" max="3" width="31.28515625" style="18" customWidth="1"/>
    <col min="4" max="6" width="16.140625" style="18" customWidth="1"/>
    <col min="7" max="8" width="17.42578125" style="18" customWidth="1"/>
    <col min="9" max="16" width="16.140625" style="18" customWidth="1"/>
    <col min="17" max="16384" width="9.140625" style="18"/>
  </cols>
  <sheetData>
    <row r="1" spans="1:16" ht="18" customHeight="1">
      <c r="A1" s="62" t="s">
        <v>0</v>
      </c>
      <c r="B1" s="62"/>
      <c r="C1" s="62"/>
      <c r="D1" s="62"/>
      <c r="E1" s="62"/>
      <c r="F1" s="62"/>
      <c r="G1" s="62"/>
      <c r="H1" s="62"/>
      <c r="I1" s="62"/>
      <c r="J1" s="62"/>
      <c r="K1" s="62"/>
      <c r="L1" s="62"/>
      <c r="M1" s="62"/>
      <c r="N1" s="62"/>
      <c r="O1" s="62"/>
      <c r="P1" s="62"/>
    </row>
    <row r="2" spans="1:16" ht="18" customHeight="1">
      <c r="A2" s="62" t="s">
        <v>1</v>
      </c>
      <c r="B2" s="62"/>
      <c r="C2" s="62"/>
      <c r="D2" s="62"/>
      <c r="E2" s="62"/>
      <c r="F2" s="62"/>
      <c r="G2" s="62"/>
      <c r="H2" s="62"/>
      <c r="I2" s="62"/>
      <c r="J2" s="62"/>
      <c r="K2" s="62"/>
      <c r="L2" s="62"/>
      <c r="M2" s="62"/>
      <c r="N2" s="62"/>
      <c r="O2" s="62"/>
      <c r="P2" s="62"/>
    </row>
    <row r="3" spans="1:16" ht="37.5" customHeight="1">
      <c r="A3" s="62" t="s">
        <v>158</v>
      </c>
      <c r="B3" s="62"/>
      <c r="C3" s="62"/>
      <c r="D3" s="62"/>
      <c r="E3" s="62"/>
      <c r="F3" s="62"/>
      <c r="G3" s="62"/>
      <c r="H3" s="62"/>
      <c r="I3" s="62"/>
      <c r="J3" s="62"/>
      <c r="K3" s="62"/>
      <c r="L3" s="62"/>
      <c r="M3" s="62"/>
      <c r="N3" s="62"/>
      <c r="O3" s="62"/>
      <c r="P3" s="62"/>
    </row>
    <row r="4" spans="1:16" ht="37.5" customHeight="1">
      <c r="A4" s="62" t="s">
        <v>75</v>
      </c>
      <c r="B4" s="62"/>
      <c r="C4" s="62"/>
      <c r="D4" s="62"/>
      <c r="E4" s="62"/>
      <c r="F4" s="62"/>
      <c r="G4" s="62"/>
      <c r="H4" s="62"/>
      <c r="I4" s="62"/>
      <c r="J4" s="62"/>
      <c r="K4" s="62"/>
      <c r="L4" s="62"/>
      <c r="M4" s="62"/>
      <c r="N4" s="62"/>
      <c r="O4" s="62"/>
      <c r="P4" s="62"/>
    </row>
    <row r="5" spans="1:16" ht="33.75" customHeight="1" thickBot="1">
      <c r="A5" s="78" t="s">
        <v>150</v>
      </c>
      <c r="B5" s="78"/>
      <c r="C5" s="78"/>
      <c r="D5" s="78"/>
      <c r="E5" s="78"/>
      <c r="F5" s="78"/>
      <c r="G5" s="78"/>
      <c r="H5" s="78"/>
      <c r="I5" s="78"/>
      <c r="J5" s="78"/>
      <c r="K5" s="78"/>
      <c r="L5" s="78"/>
      <c r="M5" s="78"/>
      <c r="N5" s="78"/>
      <c r="O5" s="78"/>
      <c r="P5" s="78"/>
    </row>
    <row r="6" spans="1:16" ht="32.25" customHeight="1" thickTop="1">
      <c r="A6" s="60" t="s">
        <v>76</v>
      </c>
      <c r="B6" s="79"/>
      <c r="C6" s="61"/>
      <c r="D6" s="33" t="s">
        <v>5</v>
      </c>
      <c r="E6" s="33" t="s">
        <v>6</v>
      </c>
      <c r="F6" s="33" t="s">
        <v>7</v>
      </c>
      <c r="G6" s="33" t="s">
        <v>8</v>
      </c>
      <c r="H6" s="33" t="s">
        <v>9</v>
      </c>
      <c r="I6" s="33" t="s">
        <v>10</v>
      </c>
      <c r="J6" s="33" t="s">
        <v>11</v>
      </c>
      <c r="K6" s="33" t="s">
        <v>12</v>
      </c>
      <c r="L6" s="33" t="s">
        <v>13</v>
      </c>
      <c r="M6" s="33" t="s">
        <v>14</v>
      </c>
      <c r="N6" s="33" t="s">
        <v>15</v>
      </c>
      <c r="O6" s="39" t="s">
        <v>77</v>
      </c>
      <c r="P6" s="34" t="s">
        <v>78</v>
      </c>
    </row>
    <row r="7" spans="1:16" ht="47.25">
      <c r="A7" s="58" t="s">
        <v>79</v>
      </c>
      <c r="B7" s="80"/>
      <c r="C7" s="59"/>
      <c r="D7" s="17" t="s">
        <v>17</v>
      </c>
      <c r="E7" s="17" t="s">
        <v>18</v>
      </c>
      <c r="F7" s="17" t="s">
        <v>19</v>
      </c>
      <c r="G7" s="17" t="s">
        <v>20</v>
      </c>
      <c r="H7" s="17" t="s">
        <v>21</v>
      </c>
      <c r="I7" s="17" t="s">
        <v>22</v>
      </c>
      <c r="J7" s="17" t="s">
        <v>23</v>
      </c>
      <c r="K7" s="17" t="s">
        <v>24</v>
      </c>
      <c r="L7" s="17" t="s">
        <v>25</v>
      </c>
      <c r="M7" s="17" t="s">
        <v>26</v>
      </c>
      <c r="N7" s="17" t="s">
        <v>27</v>
      </c>
      <c r="O7" s="25" t="s">
        <v>80</v>
      </c>
      <c r="P7" s="35" t="s">
        <v>81</v>
      </c>
    </row>
    <row r="8" spans="1:16" ht="47.45" customHeight="1">
      <c r="A8" s="36" t="s">
        <v>82</v>
      </c>
      <c r="B8" s="76" t="s">
        <v>83</v>
      </c>
      <c r="C8" s="57"/>
      <c r="D8" s="14">
        <v>13231</v>
      </c>
      <c r="E8" s="14">
        <v>11602</v>
      </c>
      <c r="F8" s="14">
        <v>10084</v>
      </c>
      <c r="G8" s="14">
        <v>3147</v>
      </c>
      <c r="H8" s="14">
        <v>2746</v>
      </c>
      <c r="I8" s="14">
        <v>4597</v>
      </c>
      <c r="J8" s="14">
        <v>3994</v>
      </c>
      <c r="K8" s="14">
        <v>-714</v>
      </c>
      <c r="L8" s="14">
        <v>-8</v>
      </c>
      <c r="M8" s="14">
        <v>1297</v>
      </c>
      <c r="N8" s="14">
        <v>6763</v>
      </c>
      <c r="O8" s="28">
        <v>499305</v>
      </c>
      <c r="P8" s="52"/>
    </row>
    <row r="9" spans="1:16" ht="47.45" customHeight="1">
      <c r="A9" s="36" t="s">
        <v>84</v>
      </c>
      <c r="B9" s="76" t="s">
        <v>85</v>
      </c>
      <c r="C9" s="57"/>
      <c r="D9" s="14">
        <v>4988</v>
      </c>
      <c r="E9" s="14">
        <v>4407</v>
      </c>
      <c r="F9" s="14">
        <v>3470</v>
      </c>
      <c r="G9" s="14">
        <v>783</v>
      </c>
      <c r="H9" s="14">
        <v>724</v>
      </c>
      <c r="I9" s="14">
        <v>4181</v>
      </c>
      <c r="J9" s="14">
        <v>4181</v>
      </c>
      <c r="K9" s="14">
        <v>3528</v>
      </c>
      <c r="L9" s="14">
        <v>0</v>
      </c>
      <c r="M9" s="14">
        <v>593</v>
      </c>
      <c r="N9" s="14">
        <v>-1375</v>
      </c>
      <c r="O9" s="28">
        <v>287155</v>
      </c>
      <c r="P9" s="52"/>
    </row>
    <row r="10" spans="1:16" ht="47.45" customHeight="1">
      <c r="A10" s="36" t="s">
        <v>86</v>
      </c>
      <c r="B10" s="76" t="s">
        <v>87</v>
      </c>
      <c r="C10" s="57"/>
      <c r="D10" s="14">
        <v>265743</v>
      </c>
      <c r="E10" s="14">
        <v>235683</v>
      </c>
      <c r="F10" s="14">
        <v>210277</v>
      </c>
      <c r="G10" s="14">
        <v>55139</v>
      </c>
      <c r="H10" s="14">
        <v>48612</v>
      </c>
      <c r="I10" s="14">
        <v>120884</v>
      </c>
      <c r="J10" s="14">
        <v>104742</v>
      </c>
      <c r="K10" s="14">
        <v>113421</v>
      </c>
      <c r="L10" s="14">
        <v>-628</v>
      </c>
      <c r="M10" s="14">
        <v>32560</v>
      </c>
      <c r="N10" s="14">
        <v>16312</v>
      </c>
      <c r="O10" s="28">
        <v>52337539</v>
      </c>
      <c r="P10" s="52"/>
    </row>
    <row r="11" spans="1:16" ht="47.45" customHeight="1">
      <c r="A11" s="36" t="s">
        <v>88</v>
      </c>
      <c r="B11" s="76" t="s">
        <v>89</v>
      </c>
      <c r="C11" s="57"/>
      <c r="D11" s="14">
        <v>14393</v>
      </c>
      <c r="E11" s="14">
        <v>10437</v>
      </c>
      <c r="F11" s="14">
        <v>8988</v>
      </c>
      <c r="G11" s="14">
        <v>2157</v>
      </c>
      <c r="H11" s="14">
        <v>1073</v>
      </c>
      <c r="I11" s="14">
        <v>-17480</v>
      </c>
      <c r="J11" s="14">
        <v>-6891</v>
      </c>
      <c r="K11" s="14">
        <v>2303</v>
      </c>
      <c r="L11" s="14">
        <v>19</v>
      </c>
      <c r="M11" s="14">
        <v>2098</v>
      </c>
      <c r="N11" s="14">
        <v>3495</v>
      </c>
      <c r="O11" s="28">
        <v>6427348</v>
      </c>
      <c r="P11" s="52"/>
    </row>
    <row r="12" spans="1:16" ht="47.45" customHeight="1">
      <c r="A12" s="36" t="s">
        <v>90</v>
      </c>
      <c r="B12" s="43" t="s">
        <v>91</v>
      </c>
      <c r="C12" s="42" t="s">
        <v>92</v>
      </c>
      <c r="D12" s="14">
        <v>595992</v>
      </c>
      <c r="E12" s="14">
        <v>441483</v>
      </c>
      <c r="F12" s="14">
        <v>410038</v>
      </c>
      <c r="G12" s="14">
        <v>126352</v>
      </c>
      <c r="H12" s="14">
        <v>73434</v>
      </c>
      <c r="I12" s="14">
        <v>302887</v>
      </c>
      <c r="J12" s="14">
        <v>213520</v>
      </c>
      <c r="K12" s="14">
        <v>252909</v>
      </c>
      <c r="L12" s="14">
        <v>-1071</v>
      </c>
      <c r="M12" s="14">
        <v>72233</v>
      </c>
      <c r="N12" s="14">
        <v>12533</v>
      </c>
      <c r="O12" s="28">
        <v>46202827</v>
      </c>
      <c r="P12" s="52"/>
    </row>
    <row r="13" spans="1:16" ht="47.45" customHeight="1">
      <c r="A13" s="37"/>
      <c r="B13" s="43" t="s">
        <v>93</v>
      </c>
      <c r="C13" s="42" t="s">
        <v>94</v>
      </c>
      <c r="D13" s="14">
        <v>53508</v>
      </c>
      <c r="E13" s="14">
        <v>47070</v>
      </c>
      <c r="F13" s="14">
        <v>42804</v>
      </c>
      <c r="G13" s="14">
        <v>12332</v>
      </c>
      <c r="H13" s="14">
        <v>11740</v>
      </c>
      <c r="I13" s="14">
        <v>12202</v>
      </c>
      <c r="J13" s="14">
        <v>10566</v>
      </c>
      <c r="K13" s="14">
        <v>12291</v>
      </c>
      <c r="L13" s="14">
        <v>74</v>
      </c>
      <c r="M13" s="14">
        <v>3775</v>
      </c>
      <c r="N13" s="14">
        <v>14924</v>
      </c>
      <c r="O13" s="28">
        <v>2484186</v>
      </c>
      <c r="P13" s="52"/>
    </row>
    <row r="14" spans="1:16" ht="47.45" customHeight="1">
      <c r="A14" s="37"/>
      <c r="B14" s="43" t="s">
        <v>95</v>
      </c>
      <c r="C14" s="42" t="s">
        <v>124</v>
      </c>
      <c r="D14" s="14">
        <v>1908317</v>
      </c>
      <c r="E14" s="14">
        <v>1453458</v>
      </c>
      <c r="F14" s="14">
        <v>1189398</v>
      </c>
      <c r="G14" s="14">
        <v>153296</v>
      </c>
      <c r="H14" s="14">
        <v>66420</v>
      </c>
      <c r="I14" s="14">
        <v>1247992</v>
      </c>
      <c r="J14" s="14">
        <v>626522</v>
      </c>
      <c r="K14" s="14">
        <v>861293</v>
      </c>
      <c r="L14" s="14">
        <v>41571</v>
      </c>
      <c r="M14" s="14">
        <v>156672</v>
      </c>
      <c r="N14" s="14">
        <v>63442</v>
      </c>
      <c r="O14" s="27"/>
      <c r="P14" s="47">
        <v>222691252</v>
      </c>
    </row>
    <row r="15" spans="1:16" ht="47.25" customHeight="1">
      <c r="A15" s="36" t="s">
        <v>96</v>
      </c>
      <c r="B15" s="43" t="s">
        <v>91</v>
      </c>
      <c r="C15" s="42" t="s">
        <v>97</v>
      </c>
      <c r="D15" s="14">
        <v>524393</v>
      </c>
      <c r="E15" s="14">
        <v>445562</v>
      </c>
      <c r="F15" s="14">
        <v>409262</v>
      </c>
      <c r="G15" s="14">
        <v>129268</v>
      </c>
      <c r="H15" s="14">
        <v>110583</v>
      </c>
      <c r="I15" s="14">
        <v>232509</v>
      </c>
      <c r="J15" s="14">
        <v>191237</v>
      </c>
      <c r="K15" s="14">
        <v>194474</v>
      </c>
      <c r="L15" s="14">
        <v>-1970</v>
      </c>
      <c r="M15" s="14">
        <v>72512</v>
      </c>
      <c r="N15" s="14">
        <v>33663</v>
      </c>
      <c r="O15" s="28">
        <v>107388259</v>
      </c>
      <c r="P15" s="52"/>
    </row>
    <row r="16" spans="1:16" ht="47.45" customHeight="1">
      <c r="A16" s="37"/>
      <c r="B16" s="43" t="s">
        <v>93</v>
      </c>
      <c r="C16" s="42" t="s">
        <v>98</v>
      </c>
      <c r="D16" s="14">
        <v>535915</v>
      </c>
      <c r="E16" s="14">
        <v>481194</v>
      </c>
      <c r="F16" s="14">
        <v>428342</v>
      </c>
      <c r="G16" s="14">
        <v>105233</v>
      </c>
      <c r="H16" s="14">
        <v>92599</v>
      </c>
      <c r="I16" s="14">
        <v>309203</v>
      </c>
      <c r="J16" s="14">
        <v>278901</v>
      </c>
      <c r="K16" s="14">
        <v>312412</v>
      </c>
      <c r="L16" s="14">
        <v>-513</v>
      </c>
      <c r="M16" s="14">
        <v>65338</v>
      </c>
      <c r="N16" s="14">
        <v>-41494</v>
      </c>
      <c r="O16" s="28">
        <v>42892432</v>
      </c>
      <c r="P16" s="52"/>
    </row>
    <row r="17" spans="1:16" ht="47.45" customHeight="1">
      <c r="A17" s="36" t="s">
        <v>99</v>
      </c>
      <c r="B17" s="76" t="s">
        <v>100</v>
      </c>
      <c r="C17" s="57"/>
      <c r="D17" s="14">
        <v>498155</v>
      </c>
      <c r="E17" s="14">
        <v>401307</v>
      </c>
      <c r="F17" s="14">
        <v>364823</v>
      </c>
      <c r="G17" s="14">
        <v>76808</v>
      </c>
      <c r="H17" s="14">
        <v>57780</v>
      </c>
      <c r="I17" s="14">
        <v>243901</v>
      </c>
      <c r="J17" s="14">
        <v>194175</v>
      </c>
      <c r="K17" s="14">
        <v>199582</v>
      </c>
      <c r="L17" s="14">
        <v>-1444</v>
      </c>
      <c r="M17" s="14">
        <v>52814</v>
      </c>
      <c r="N17" s="14">
        <v>56091</v>
      </c>
      <c r="O17" s="28">
        <v>61549141</v>
      </c>
      <c r="P17" s="52"/>
    </row>
    <row r="18" spans="1:16" ht="47.25" customHeight="1">
      <c r="A18" s="36" t="s">
        <v>101</v>
      </c>
      <c r="B18" s="76" t="s">
        <v>102</v>
      </c>
      <c r="C18" s="57"/>
      <c r="D18" s="14">
        <v>842567</v>
      </c>
      <c r="E18" s="14">
        <v>720616</v>
      </c>
      <c r="F18" s="14">
        <v>655763</v>
      </c>
      <c r="G18" s="14">
        <v>168326</v>
      </c>
      <c r="H18" s="14">
        <v>142518</v>
      </c>
      <c r="I18" s="14">
        <v>351919</v>
      </c>
      <c r="J18" s="14">
        <v>276930</v>
      </c>
      <c r="K18" s="14">
        <v>307984</v>
      </c>
      <c r="L18" s="14">
        <v>-943</v>
      </c>
      <c r="M18" s="14">
        <v>106633</v>
      </c>
      <c r="N18" s="14">
        <v>99571</v>
      </c>
      <c r="O18" s="28">
        <v>317946951</v>
      </c>
      <c r="P18" s="52"/>
    </row>
    <row r="19" spans="1:16" ht="47.45" customHeight="1">
      <c r="A19" s="36" t="s">
        <v>103</v>
      </c>
      <c r="B19" s="76" t="s">
        <v>151</v>
      </c>
      <c r="C19" s="57"/>
      <c r="D19" s="14">
        <v>836101</v>
      </c>
      <c r="E19" s="14">
        <v>617943</v>
      </c>
      <c r="F19" s="14">
        <v>567285</v>
      </c>
      <c r="G19" s="14">
        <v>139423</v>
      </c>
      <c r="H19" s="14">
        <v>78551</v>
      </c>
      <c r="I19" s="14">
        <v>351582</v>
      </c>
      <c r="J19" s="14">
        <v>266147</v>
      </c>
      <c r="K19" s="14">
        <v>370582</v>
      </c>
      <c r="L19" s="14">
        <v>-4254</v>
      </c>
      <c r="M19" s="14">
        <v>113914</v>
      </c>
      <c r="N19" s="14">
        <v>8492</v>
      </c>
      <c r="O19" s="28">
        <v>168429501</v>
      </c>
      <c r="P19" s="52"/>
    </row>
    <row r="20" spans="1:16" ht="47.45" customHeight="1">
      <c r="A20" s="36" t="s">
        <v>104</v>
      </c>
      <c r="B20" s="76" t="s">
        <v>105</v>
      </c>
      <c r="C20" s="57"/>
      <c r="D20" s="14">
        <v>45049</v>
      </c>
      <c r="E20" s="14">
        <v>37762</v>
      </c>
      <c r="F20" s="14">
        <v>34984</v>
      </c>
      <c r="G20" s="14">
        <v>12710</v>
      </c>
      <c r="H20" s="14">
        <v>10918</v>
      </c>
      <c r="I20" s="14">
        <v>15034</v>
      </c>
      <c r="J20" s="14">
        <v>12181</v>
      </c>
      <c r="K20" s="14">
        <v>18792</v>
      </c>
      <c r="L20" s="14">
        <v>-21</v>
      </c>
      <c r="M20" s="14">
        <v>4176</v>
      </c>
      <c r="N20" s="14">
        <v>1119</v>
      </c>
      <c r="O20" s="28">
        <v>11621804</v>
      </c>
      <c r="P20" s="52"/>
    </row>
    <row r="21" spans="1:16" ht="47.45" customHeight="1" thickBot="1">
      <c r="A21" s="74" t="s">
        <v>73</v>
      </c>
      <c r="B21" s="77"/>
      <c r="C21" s="75"/>
      <c r="D21" s="48">
        <v>6138352</v>
      </c>
      <c r="E21" s="48">
        <v>4908524</v>
      </c>
      <c r="F21" s="48">
        <v>4335518</v>
      </c>
      <c r="G21" s="48">
        <v>984974</v>
      </c>
      <c r="H21" s="48">
        <v>697698</v>
      </c>
      <c r="I21" s="48">
        <v>3179411</v>
      </c>
      <c r="J21" s="48">
        <v>2176205</v>
      </c>
      <c r="K21" s="48">
        <v>2648857</v>
      </c>
      <c r="L21" s="48">
        <v>30812</v>
      </c>
      <c r="M21" s="48">
        <v>684615</v>
      </c>
      <c r="N21" s="48">
        <v>273536</v>
      </c>
      <c r="O21" s="51">
        <v>818066448</v>
      </c>
      <c r="P21" s="49">
        <v>222691252</v>
      </c>
    </row>
    <row r="22" spans="1:16" ht="16.5" thickTop="1"/>
  </sheetData>
  <mergeCells count="16">
    <mergeCell ref="B18:C18"/>
    <mergeCell ref="B19:C19"/>
    <mergeCell ref="B20:C20"/>
    <mergeCell ref="A21:C21"/>
    <mergeCell ref="A7:C7"/>
    <mergeCell ref="B8:C8"/>
    <mergeCell ref="B9:C9"/>
    <mergeCell ref="B10:C10"/>
    <mergeCell ref="B11:C11"/>
    <mergeCell ref="B17:C17"/>
    <mergeCell ref="A6:C6"/>
    <mergeCell ref="A1:P1"/>
    <mergeCell ref="A2:P2"/>
    <mergeCell ref="A3:P3"/>
    <mergeCell ref="A4:P4"/>
    <mergeCell ref="A5:P5"/>
  </mergeCells>
  <printOptions horizontalCentered="1" verticalCentered="1"/>
  <pageMargins left="0.118110236220472" right="0.118110236220472" top="0.196850393700787" bottom="0.196850393700787" header="0.196850393700787" footer="0.196850393700787"/>
  <pageSetup paperSize="9" scale="5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D21"/>
  <sheetViews>
    <sheetView view="pageBreakPreview" zoomScaleNormal="100" zoomScaleSheetLayoutView="100" workbookViewId="0">
      <selection sqref="A1:C1"/>
    </sheetView>
  </sheetViews>
  <sheetFormatPr defaultColWidth="9.140625" defaultRowHeight="15"/>
  <cols>
    <col min="1" max="1" width="77.85546875" style="2" customWidth="1"/>
    <col min="2" max="2" width="1" style="2" customWidth="1"/>
    <col min="3" max="3" width="77.85546875" style="2" customWidth="1"/>
    <col min="4" max="16384" width="9.140625" style="2"/>
  </cols>
  <sheetData>
    <row r="1" spans="1:4" ht="39.75" customHeight="1">
      <c r="A1" s="88" t="s">
        <v>107</v>
      </c>
      <c r="B1" s="88"/>
      <c r="C1" s="88"/>
    </row>
    <row r="2" spans="1:4" ht="8.25" customHeight="1">
      <c r="A2" s="89" t="s">
        <v>125</v>
      </c>
      <c r="B2" s="89"/>
      <c r="C2" s="89"/>
    </row>
    <row r="3" spans="1:4" s="6" customFormat="1" ht="12.75">
      <c r="A3" s="3" t="s">
        <v>108</v>
      </c>
      <c r="B3" s="3"/>
      <c r="C3" s="4" t="s">
        <v>126</v>
      </c>
      <c r="D3" s="5"/>
    </row>
    <row r="4" spans="1:4" s="6" customFormat="1" ht="12.75">
      <c r="A4" s="5" t="s">
        <v>109</v>
      </c>
      <c r="B4" s="5"/>
      <c r="C4" s="5" t="s">
        <v>127</v>
      </c>
      <c r="D4" s="5"/>
    </row>
    <row r="5" spans="1:4" s="6" customFormat="1" ht="25.5">
      <c r="A5" s="7" t="s">
        <v>110</v>
      </c>
      <c r="B5" s="7"/>
      <c r="C5" s="7" t="s">
        <v>128</v>
      </c>
      <c r="D5" s="5"/>
    </row>
    <row r="6" spans="1:4" s="6" customFormat="1" ht="12.75">
      <c r="A6" s="7" t="s">
        <v>129</v>
      </c>
      <c r="B6" s="7"/>
      <c r="C6" s="8" t="s">
        <v>141</v>
      </c>
      <c r="D6" s="5"/>
    </row>
    <row r="7" spans="1:4" s="6" customFormat="1" ht="25.5">
      <c r="A7" s="7" t="s">
        <v>130</v>
      </c>
      <c r="B7" s="7"/>
      <c r="C7" s="8" t="s">
        <v>142</v>
      </c>
      <c r="D7" s="5"/>
    </row>
    <row r="8" spans="1:4" s="6" customFormat="1" ht="25.5">
      <c r="A8" s="7" t="s">
        <v>131</v>
      </c>
      <c r="B8" s="7"/>
      <c r="C8" s="8" t="s">
        <v>143</v>
      </c>
      <c r="D8" s="5"/>
    </row>
    <row r="9" spans="1:4" s="6" customFormat="1" ht="25.5">
      <c r="A9" s="7" t="s">
        <v>132</v>
      </c>
      <c r="B9" s="7"/>
      <c r="C9" s="8" t="s">
        <v>144</v>
      </c>
      <c r="D9" s="5"/>
    </row>
    <row r="10" spans="1:4" s="6" customFormat="1" ht="12.75">
      <c r="A10" s="7" t="s">
        <v>152</v>
      </c>
      <c r="B10" s="7"/>
      <c r="C10" s="8" t="s">
        <v>145</v>
      </c>
      <c r="D10" s="5"/>
    </row>
    <row r="11" spans="1:4" s="6" customFormat="1" ht="25.5">
      <c r="A11" s="7" t="s">
        <v>111</v>
      </c>
      <c r="B11" s="7"/>
      <c r="C11" s="7" t="s">
        <v>112</v>
      </c>
      <c r="D11" s="5"/>
    </row>
    <row r="12" spans="1:4" s="6" customFormat="1" ht="12.75">
      <c r="A12" s="7" t="s">
        <v>133</v>
      </c>
      <c r="B12" s="7"/>
      <c r="C12" s="7" t="s">
        <v>134</v>
      </c>
      <c r="D12" s="5"/>
    </row>
    <row r="13" spans="1:4" s="6" customFormat="1" ht="12.75">
      <c r="A13" s="7" t="s">
        <v>153</v>
      </c>
      <c r="B13" s="7"/>
      <c r="C13" s="7" t="s">
        <v>135</v>
      </c>
      <c r="D13" s="5"/>
    </row>
    <row r="14" spans="1:4" s="6" customFormat="1" ht="12.75">
      <c r="A14" s="7" t="s">
        <v>113</v>
      </c>
      <c r="B14" s="7"/>
      <c r="C14" s="7" t="s">
        <v>114</v>
      </c>
      <c r="D14" s="5"/>
    </row>
    <row r="15" spans="1:4" s="6" customFormat="1" ht="38.25">
      <c r="A15" s="7" t="s">
        <v>115</v>
      </c>
      <c r="B15" s="7"/>
      <c r="C15" s="7" t="s">
        <v>116</v>
      </c>
      <c r="D15" s="5"/>
    </row>
    <row r="16" spans="1:4" s="6" customFormat="1" ht="12.75">
      <c r="A16" s="7" t="s">
        <v>117</v>
      </c>
      <c r="B16" s="7"/>
      <c r="C16" s="7" t="s">
        <v>118</v>
      </c>
      <c r="D16" s="5"/>
    </row>
    <row r="17" spans="1:4" s="6" customFormat="1" ht="38.25">
      <c r="A17" s="9" t="s">
        <v>119</v>
      </c>
      <c r="B17" s="7"/>
      <c r="C17" s="7" t="s">
        <v>136</v>
      </c>
      <c r="D17" s="5"/>
    </row>
    <row r="18" spans="1:4" s="6" customFormat="1" ht="25.5">
      <c r="A18" s="7" t="s">
        <v>120</v>
      </c>
      <c r="B18" s="7"/>
      <c r="C18" s="7" t="s">
        <v>137</v>
      </c>
      <c r="D18" s="5"/>
    </row>
    <row r="19" spans="1:4" s="6" customFormat="1" ht="12.75">
      <c r="A19" s="7" t="s">
        <v>121</v>
      </c>
      <c r="B19" s="7"/>
      <c r="C19" s="7" t="s">
        <v>138</v>
      </c>
      <c r="D19" s="5"/>
    </row>
    <row r="20" spans="1:4" s="11" customFormat="1" ht="12.75">
      <c r="A20" s="7"/>
      <c r="B20" s="7"/>
      <c r="C20" s="7"/>
      <c r="D20" s="10"/>
    </row>
    <row r="21" spans="1:4">
      <c r="A21" s="12"/>
      <c r="B21" s="12"/>
      <c r="C21" s="12"/>
      <c r="D21" s="13"/>
    </row>
  </sheetData>
  <mergeCells count="2">
    <mergeCell ref="A1:C1"/>
    <mergeCell ref="A2:C2"/>
  </mergeCells>
  <printOptions horizontalCentered="1"/>
  <pageMargins left="0.15748031496063" right="0.15748031496063" top="0.39370078740157499" bottom="0.39370078740157499" header="0" footer="0"/>
  <pageSetup paperSize="9" scale="9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Total </vt:lpstr>
      <vt:lpstr>Direct</vt:lpstr>
      <vt:lpstr>RI </vt:lpstr>
      <vt:lpstr>MV </vt:lpstr>
      <vt:lpstr>EC </vt:lpstr>
      <vt:lpstr>Remarks</vt:lpstr>
      <vt:lpstr>Direct!Print_Area</vt:lpstr>
      <vt:lpstr>'EC '!Print_Area</vt:lpstr>
      <vt:lpstr>'MV '!Print_Area</vt:lpstr>
      <vt:lpstr>Remarks!Print_Area</vt:lpstr>
      <vt:lpstr>'RI '!Print_Area</vt:lpstr>
      <vt:lpstr>'Total '!Print_Area</vt:lpstr>
      <vt:lpstr>Remarks!Print_Titles</vt:lpstr>
    </vt:vector>
  </TitlesOfParts>
  <Company>Insurance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Provisional Statistics on Hong Kong General Insurance Business 香港一般保險業務的臨時統計數字</dc:title>
  <dc:subject>January to September 2021 二零二一年一月至九月</dc:subject>
  <cp:lastPrinted>2021-11-30T08:13:14Z</cp:lastPrinted>
  <dcterms:created xsi:type="dcterms:W3CDTF">2019-02-12T02:18:21Z</dcterms:created>
  <dcterms:modified xsi:type="dcterms:W3CDTF">2021-11-30T08:14:21Z</dcterms:modified>
</cp:coreProperties>
</file>