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720" windowWidth="2025" windowHeight="1200" tabRatio="631" firstSheet="2" activeTab="2"/>
  </bookViews>
  <sheets>
    <sheet name="INSURER" sheetId="1" state="hidden" r:id="rId1"/>
    <sheet name="INFORMATION" sheetId="2" state="hidden" r:id="rId2"/>
    <sheet name="COVER" sheetId="3" r:id="rId3"/>
    <sheet name="L1" sheetId="4" r:id="rId4"/>
    <sheet name="L2_DBRA" sheetId="5" r:id="rId5"/>
    <sheet name="L2_RC" sheetId="6" r:id="rId6"/>
    <sheet name="L2_NRB" sheetId="7" r:id="rId7"/>
    <sheet name="L3" sheetId="8" r:id="rId8"/>
  </sheets>
  <definedNames>
    <definedName name="_">'L2_DBRA'!$J$8</definedName>
    <definedName name="COVER_CD">'COVER'!$F$11</definedName>
    <definedName name="COVER_ED">'COVER'!$F$13</definedName>
    <definedName name="COVER_FILENO">'COVER'!$F$7</definedName>
    <definedName name="COVER_FOOTNOTE">'COVER'!$E$27:$E$31</definedName>
    <definedName name="COVER_INFO">'COVER'!$F$7,'COVER'!$F$9,'COVER'!$F$11,'COVER'!$F$13</definedName>
    <definedName name="COVER_INSURER">'COVER'!$F$9</definedName>
    <definedName name="EMAIL_CLICKED">'INFORMATION'!$B$11</definedName>
    <definedName name="IMPORTING">'INFORMATION'!$B$10</definedName>
    <definedName name="INS_LIST">'INSURER'!$A$2:$A$388</definedName>
    <definedName name="INSURER" localSheetId="0">'INSURER'!$A$1:$B$387</definedName>
    <definedName name="INTERNAL_USER">'INFORMATION'!$B$8</definedName>
    <definedName name="INTERNAL_USER_INDICATOR_FILE">'INFORMATION'!$B$3</definedName>
    <definedName name="L1_ALLENTRY1">'L1'!$P$55,'L1'!$I$61:$I$63,'L1'!$K$61:$K$63,'L1'!$M$61:$M$63,'L1'!$P$71:$P$72,'L1'!$P$74:$P$83,'L1'!$P$85:$P$86</definedName>
    <definedName name="L1_ALLENTRY2">'L1'!$AE$84,'L1'!$AE$81:$AE$82,'L1'!$AE$70:$AE$79,'L1'!$AE$67:$AE$68,'L1'!$AC$58:$AC$61,'L1'!$Z$58:$Z$61,'L1'!$X$58:$X$61</definedName>
    <definedName name="L1_ALLENTRY3">'L1'!$B$15</definedName>
    <definedName name="L1_ALLENTRY4">'L1'!$P$71</definedName>
    <definedName name="L1_CLASS_CODE">'L1'!$K$11</definedName>
    <definedName name="L1_CLASS_LIST">'L1'!$AG$4:$AH$12</definedName>
    <definedName name="L1_FOOTNOTE">'L1'!$D$93:$D$97</definedName>
    <definedName name="L1_TXTENTRY1">'L1'!$E$74:$M$83,'L1'!$T$70:$AC$79</definedName>
    <definedName name="L1_TXTENTRY2">'L1'!$K$10</definedName>
    <definedName name="L1_TXTENTRY3">'L1'!$B$15</definedName>
    <definedName name="L1_TXTENTRY4">'L1'!$E$74</definedName>
    <definedName name="L2_DBRA_ALLENTRY1">'L2_DBRA'!$J$25:$P$27,'L2_DBRA'!$J$29:$P$37,'L2_DBRA'!$J$44:$P$46,'L2_DBRA'!$J$48:$P$56,'L2_DBRA'!$J$65:$P$65,'L2_DBRA'!$J$67:$P$67,'L2_DBRA'!$J$74,'L2_DBRA'!$M$74,'L2_DBRA'!$P$74,'L2_DBRA'!$J$77:$P$79</definedName>
    <definedName name="L2_DBRA_ALLENTRY2">'L2_DBRA'!$J$81:$P$89,'L2_DBRA'!$J$94,'L2_DBRA'!$M$94,'L2_DBRA'!$P$94,'L2_DBRA'!$J$96,'L2_DBRA'!$M$96,'L2_DBRA'!$P$96,'L2_DBRA'!$J$98,'L2_DBRA'!$M$98,'L2_DBRA'!$P$98</definedName>
    <definedName name="L2_DBRA_ALLENTRY3">'L2_DBRA'!$J$101:$J$102,'L2_DBRA'!$M$101:$M$102,'L2_DBRA'!$P$101:$P$102,'L2_DBRA'!$J$107:$J$108,'L2_DBRA'!$M$107:$M$108,'L2_DBRA'!$P$107:$P$108,'L2_DBRA'!$J$113:$P$113,'L2_DBRA'!$J$116:$J$124,'L2_DBRA'!$M$116:$M$124,'L2_DBRA'!$P$116:$P$124</definedName>
    <definedName name="L2_DBRA_ALLENTRY4">'L2_DBRA'!$J$38:$P$38,'L2_DBRA'!$J$57:$P$57,'L2_DBRA'!$J$90:$P$90,'L2_DBRA'!$J$125,'L2_DBRA'!$M$125,'L2_DBRA'!$P$125</definedName>
    <definedName name="L2_DBRA_CLASS_LIST">'L2_DBRA'!$A$19:$B$19</definedName>
    <definedName name="L2_DBRA_FOOTNOTE">'L2_DBRA'!$D$129:$S$140</definedName>
    <definedName name="L2_DBRA_TXTENTRY1">'L2_DBRA'!$H$29:$H$37,'L2_DBRA'!$H$48:$H$56,'L2_DBRA'!$H$81:$H$89,'L2_DBRA'!$H$116:$H$124</definedName>
    <definedName name="L2_DBRA_TXTENTRY2">'L2_DBRA'!$Q$25:$Q$27,'L2_DBRA'!$Q$29:$Q$37,'L2_DBRA'!$Q$40,'L2_DBRA'!$Q$44:$Q$46,'L2_DBRA'!$Q$48:$Q$56,'L2_DBRA'!$Q$59,'L2_DBRA'!$Q$65,'L2_DBRA'!$Q$67,'L2_DBRA'!$Q$74,'L2_DBRA'!$Q$77:$Q$79</definedName>
    <definedName name="L2_DBRA_TXTENTRY3">'L2_DBRA'!$Q$81:$Q$89,'L2_DBRA'!$Q$94,'L2_DBRA'!$Q$96,'L2_DBRA'!$Q$98,'L2_DBRA'!$Q$101:$Q$102,'L2_DBRA'!$Q$107:$Q$108,'L2_DBRA'!$Q$113,'L2_DBRA'!$Q$116:$Q$124</definedName>
    <definedName name="L2_DBRA_TXTENTRY4">'L2_DBRA'!$H$38,'L2_DBRA'!$Q$38,'L2_DBRA'!$H$57,'L2_DBRA'!$Q$57,'L2_DBRA'!$H$90,'L2_DBRA'!$Q$90,'L2_DBRA'!$H$125,'L2_DBRA'!$Q$125</definedName>
    <definedName name="L2_NRB_ALLENTRY1">'L2_NRB'!$J$25:$P$27,'L2_NRB'!$J$29:$P$37,'L2_NRB'!$J$44:$P$46,'L2_NRB'!$J$48:$P$56,'L2_NRB'!$J$65:$P$65,'L2_NRB'!$J$67:$P$67,'L2_NRB'!$J$74,'L2_NRB'!$M$74,'L2_NRB'!$P$74,'L2_NRB'!$J$77:$P$79</definedName>
    <definedName name="L2_NRB_ALLENTRY2">'L2_NRB'!$J$81:$P$89,'L2_NRB'!$J$94,'L2_NRB'!$M$94,'L2_NRB'!$P$94,'L2_NRB'!$J$96,'L2_NRB'!$M$96,'L2_NRB'!$P$96,'L2_NRB'!$J$98,'L2_NRB'!$M$98,'L2_NRB'!$P$98</definedName>
    <definedName name="L2_NRB_ALLENTRY3">'L2_NRB'!$J$101:$J$102,'L2_NRB'!$M$101:$M$102,'L2_NRB'!$P$101:$P$102,'L2_NRB'!$J$107:$J$108,'L2_NRB'!$M$107:$M$108,'L2_NRB'!$P$107:$P$108,'L2_NRB'!$J$113:$P$113,'L2_NRB'!$J$116:$J$124,'L2_NRB'!$M$116:$M$124,'L2_NRB'!$P$116:$P$124</definedName>
    <definedName name="L2_NRB_ALLENTRY4">'L2_NRB'!$J$38:$P$38,'L2_NRB'!$J$57:$P$57,'L2_NRB'!$J$90:$P$90,'L2_NRB'!$J$125,'L2_NRB'!$M$125,'L2_NRB'!$P$125</definedName>
    <definedName name="L2_NRB_CLASS_LIST">'L2_NRB'!$A$19:$B$19</definedName>
    <definedName name="L2_NRB_FOOTNOTE">'L2_NRB'!$D$129:$S$140</definedName>
    <definedName name="L2_NRB_TXTENTRY1">'L2_NRB'!$H$29:$H$37,'L2_NRB'!$H$48:$H$56,'L2_NRB'!$H$81:$H$89,'L2_NRB'!$H$116:$H$124</definedName>
    <definedName name="L2_NRB_TXTENTRY2">'L2_NRB'!$Q$25:$Q$27,'L2_NRB'!$Q$29:$Q$37,'L2_NRB'!$Q$40,'L2_NRB'!$Q$44:$Q$46,'L2_NRB'!$Q$48:$Q$56,'L2_NRB'!$Q$59,'L2_NRB'!$Q$65,'L2_NRB'!$Q$67,'L2_NRB'!$Q$74,'L2_NRB'!$Q$77:$Q$79</definedName>
    <definedName name="L2_NRB_TXTENTRY3">'L2_NRB'!$Q$81:$Q$89,'L2_NRB'!$Q$94,'L2_NRB'!$Q$96,'L2_NRB'!$Q$98,'L2_NRB'!$Q$101:$Q$102,'L2_NRB'!$Q$107:$Q$108,'L2_NRB'!$Q$113,'L2_NRB'!$Q$116:$Q$124</definedName>
    <definedName name="L2_NRB_TXTENTRY4">'L2_NRB'!$H$125,'L2_NRB'!$Q$125,'L2_NRB'!$H$90,'L2_NRB'!$Q$90,'L2_NRB'!$H$57,'L2_NRB'!$Q$57,'L2_NRB'!$H$38,'L2_NRB'!$Q$38</definedName>
    <definedName name="L2_RC_ALLENTRY1">'L2_RC'!$J$25:$P$27,'L2_RC'!$J$29:$P$37,'L2_RC'!$J$44:$P$46,'L2_RC'!$J$48:$P$56,'L2_RC'!$J$65:$P$65,'L2_RC'!$J$67:$P$67,'L2_RC'!$J$74,'L2_RC'!$M$74,'L2_RC'!$P$74,'L2_RC'!$J$77:$P$79</definedName>
    <definedName name="L2_RC_ALLENTRY2">'L2_RC'!$J$81:$P$89,'L2_RC'!$J$94,'L2_RC'!$J$96,'L2_RC'!$J$98,'L2_RC'!$M$94,'L2_RC'!$M$96,'L2_RC'!$M$98,'L2_RC'!$P$94,'L2_RC'!$P$96,'L2_RC'!$P$98</definedName>
    <definedName name="L2_RC_ALLENTRY3">'L2_RC'!$J$101:$J$102,'L2_RC'!$M$101:$M$102,'L2_RC'!$P$101:$P$102,'L2_RC'!$J$107:$J$108,'L2_RC'!$M$107:$M$108,'L2_RC'!$P$107:$P$108,'L2_RC'!$J$113:$P$113,'L2_RC'!$J$116:$J$124,'L2_RC'!$M$116:$M$124,'L2_RC'!$P$116:$P$124</definedName>
    <definedName name="L2_RC_ALLENTRY4">'L2_RC'!$J$38:$P$38,'L2_RC'!$J$57:$P$57,'L2_RC'!$J$90:$P$90,'L2_RC'!$J$125,'L2_RC'!$M$125,'L2_RC'!$P$125</definedName>
    <definedName name="L2_RC_CLASS_LIST">'L2_RC'!$A$19:$B$19</definedName>
    <definedName name="L2_RC_FOOTNOTE">'L2_RC'!$D$129:$S$140</definedName>
    <definedName name="L2_RC_TXTENTRY1">'L2_RC'!$H$29:$H$37,'L2_RC'!$H$48:$H$56,'L2_RC'!$H$81:$H$89,'L2_RC'!$H$116:$H$124</definedName>
    <definedName name="L2_RC_TXTENTRY2">'L2_RC'!$Q$25:$Q$27,'L2_RC'!$Q$29:$Q$37,'L2_RC'!$Q$40,'L2_RC'!$Q$44:$Q$46,'L2_RC'!$Q$48:$Q$56,'L2_RC'!$Q$59,'L2_RC'!$Q$65,'L2_RC'!$Q$67,'L2_RC'!$Q$74,'L2_RC'!$Q$77:$Q$79</definedName>
    <definedName name="L2_RC_TXTENTRY3">'L2_RC'!$Q$81:$Q$89,'L2_RC'!$Q$94,'L2_RC'!$Q$96,'L2_RC'!$Q$98,'L2_RC'!$Q$101:$Q$102,'L2_RC'!$Q$107:$Q$108,'L2_RC'!$Q$113,'L2_RC'!$Q$116:$Q$124</definedName>
    <definedName name="L2_RC_TXTENTRY4">'L2_RC'!$H$38,'L2_RC'!$Q$38,'L2_RC'!$H$57,'L2_RC'!$Q$57,'L2_RC'!$H$90,'L2_RC'!$Q$90,'L2_RC'!$H$125,'L2_RC'!$Q$125</definedName>
    <definedName name="L3_ALLENTRY1">'L3'!$I$32,'L3'!$I$35,'L3'!$P$32,'L3'!$P$35</definedName>
    <definedName name="L3_ALLENTRY2">'L3'!$B$18</definedName>
    <definedName name="L3_ALLENTRY3">'L3'!$B$18</definedName>
    <definedName name="L3_ALLENTRY4">'L3'!$B$18</definedName>
    <definedName name="L3_FOOTNOTE">'L3'!$D$49</definedName>
    <definedName name="L3_TXTENTRY1">'L3'!$B$18</definedName>
    <definedName name="L3_TXTENTRY2">'L3'!$B$18</definedName>
    <definedName name="L3_TXTENTRY3">'L3'!$B$18</definedName>
    <definedName name="L3_TXTENTRY4">'L3'!$B$18</definedName>
    <definedName name="_xlnm.Print_Titles" localSheetId="4">'L2_DBRA'!$4:$20</definedName>
    <definedName name="_xlnm.Print_Titles" localSheetId="6">'L2_NRB'!$4:$20</definedName>
    <definedName name="_xlnm.Print_Titles" localSheetId="5">'L2_RC'!$4:$20</definedName>
    <definedName name="SEND_TO">'INFORMATION'!$B$2</definedName>
    <definedName name="TEMPLATE_LIST">'INFORMATION'!$D$2:$D$65536</definedName>
    <definedName name="TEMPLATE_NAME">'INFORMATION'!$B$4</definedName>
    <definedName name="UPDATINGSHEET">'INFORMATION'!$B$12</definedName>
    <definedName name="VALID_FILENO">'INFORMATION'!$B$9</definedName>
  </definedNames>
  <calcPr fullCalcOnLoad="1"/>
</workbook>
</file>

<file path=xl/sharedStrings.xml><?xml version="1.0" encoding="utf-8"?>
<sst xmlns="http://schemas.openxmlformats.org/spreadsheetml/2006/main" count="2416" uniqueCount="1385">
  <si>
    <t>KUWAIT HONG KONG INSURANCE COMPANY</t>
  </si>
  <si>
    <t>the auditor's report (signed by the auditor) has been attached to the Returns.</t>
  </si>
  <si>
    <t>ASIAN EAGLE INSURANCE COMPANY LIMITED</t>
  </si>
  <si>
    <t>F12456</t>
  </si>
  <si>
    <t>UWS INSURANCE COMPANY LIMITED</t>
  </si>
  <si>
    <t>NORMANTON INDEMNITY LIMITED</t>
  </si>
  <si>
    <t>NATIONAL WESTERN LIFE INSURANCE COMPANY</t>
  </si>
  <si>
    <t>PENINSULAR LIFE INSURANCE COMPANY</t>
  </si>
  <si>
    <t>TARGET INTERNATIONAL (OVERSEAS) LIMITED</t>
  </si>
  <si>
    <t>INTEGRATED RESOURCES LIFE INSURANCE</t>
  </si>
  <si>
    <t>SOVEREIGN MARINE &amp; GENERAL INSURANCE</t>
  </si>
  <si>
    <t>TRANSAMERICA LIFE INSURANCE AND ANNUITY</t>
  </si>
  <si>
    <t>AETNA INTERNATIONAL ASSURANCE</t>
  </si>
  <si>
    <t>AETNA INTERNATIONAL ASSURANCE (BERMUDA)</t>
  </si>
  <si>
    <t>QBE INSURANCE (INTERNATIONAL) LIMITED</t>
  </si>
  <si>
    <t>SOCIETE CENTRALE PRESERVATRICE FONCIERE</t>
  </si>
  <si>
    <t>SINGAPORE AVIATION AND GENERAL</t>
  </si>
  <si>
    <t>SVERIGES ANGFARTYGS ASSURANS FORENING</t>
  </si>
  <si>
    <t>N.E.L. BRITANNIA INTERNATIONAL LIMITED</t>
  </si>
  <si>
    <t>SUN INSURANCE OFFICE LIMITED</t>
  </si>
  <si>
    <t>ALLIANCE ASSURANCE COMPANY LIMITED</t>
  </si>
  <si>
    <t>LONDON AND OVERSEAS INSURANCE COMPANY</t>
  </si>
  <si>
    <t>CAPITAL LIFE INSURANCE COMPANY LIMITED</t>
  </si>
  <si>
    <t>BRITISH AND FOREIGN MARINE INSURANCE</t>
  </si>
  <si>
    <t>NATIONAL INSURANCE COMPANY OF NEW</t>
  </si>
  <si>
    <t>EAGLE STAR INSURANCE COMPANY (IRELAND)</t>
  </si>
  <si>
    <t>INSURANCE COMPANY OF THE STATE OF</t>
  </si>
  <si>
    <t>NATIONAL LIFE ASSURANCE COMPANY OF</t>
  </si>
  <si>
    <t>ALLIED DUNBAR ASSURANCE PLC</t>
  </si>
  <si>
    <t>DOMINION INSURANCE COMPANY LIMITED -</t>
  </si>
  <si>
    <t>1</t>
  </si>
  <si>
    <t>2</t>
  </si>
  <si>
    <t>3</t>
  </si>
  <si>
    <t>NM SCHRODER LIFE ASSURANCE LIMITED</t>
  </si>
  <si>
    <t>GRESHAM UNIT ASSURANCE LIMITED</t>
  </si>
  <si>
    <t>GRESHAM LIFE ASSURANCE SOCIETY, LIMITED</t>
  </si>
  <si>
    <t>COMMONWEALTH LIFE INSURANCE COMPANY</t>
  </si>
  <si>
    <t>SIRIUS INSURANCE COMPANY LIMITED</t>
  </si>
  <si>
    <t>BRITISH AMERICAN LIFE ASSURANCE COMPANY</t>
  </si>
  <si>
    <t>PACIFIC GUARDIAN LIFE INSURANCE</t>
  </si>
  <si>
    <t>NATIONAL EMPLOYERS' MUTUAL GENERAL</t>
  </si>
  <si>
    <t>AMERICAN LIFE INSURANCE COMPANY</t>
  </si>
  <si>
    <t>RGA REINSURANCE COMPANY</t>
  </si>
  <si>
    <t>GENERAL REINSURANCE CORPORATION</t>
  </si>
  <si>
    <t>REINSURANCE AUSTRALIA CORPORATION</t>
  </si>
  <si>
    <t>CHEVALIER INSURANCE COMPANY LIMITED</t>
  </si>
  <si>
    <t>774409</t>
  </si>
  <si>
    <t>CHINA OVERSEAS INSURANCE LIMITED</t>
  </si>
  <si>
    <t>GENERAL ELECTRIC MORTGAGE INSURANCE</t>
  </si>
  <si>
    <t>PMI MORTGAGE INSURANCE CO.</t>
  </si>
  <si>
    <t>ARIG REINSURANCE COMPANY B.S.C.(C)</t>
  </si>
  <si>
    <t>GT INSURANCE (H.K.) CO., LIMITED</t>
  </si>
  <si>
    <t>F9610</t>
  </si>
  <si>
    <t>SUN LIFE FINANCIAL (HONG KONG) LIMITED</t>
  </si>
  <si>
    <t>F9528</t>
  </si>
  <si>
    <t>CENTRE SOLUTIONS (ASIA) LIMITED</t>
  </si>
  <si>
    <t>662679</t>
  </si>
  <si>
    <t>STANDARD LIFE (ASIA) LIMITED</t>
  </si>
  <si>
    <t>728479</t>
  </si>
  <si>
    <t>CNOOC INSURANCE LIMITED</t>
  </si>
  <si>
    <t>F10399</t>
  </si>
  <si>
    <t>GROUPAMA TRANSPORT</t>
  </si>
  <si>
    <t>734952</t>
  </si>
  <si>
    <t>BC REINSURANCE LIMITED</t>
  </si>
  <si>
    <t>F10896</t>
  </si>
  <si>
    <t>BRITISH MARINE LUXEMBOURG S.A.</t>
  </si>
  <si>
    <t>706970</t>
  </si>
  <si>
    <t>AVIVA LIFE INSURANCE COMPANY LIMITED</t>
  </si>
  <si>
    <t>736500</t>
  </si>
  <si>
    <t>708790</t>
  </si>
  <si>
    <t>HONG KONG LIFE INSURANCE LIMITED</t>
  </si>
  <si>
    <t>F10871</t>
  </si>
  <si>
    <t>FIRST AMERICAN TITLE INSURANCE COMPANY</t>
  </si>
  <si>
    <t>F11406</t>
  </si>
  <si>
    <t>PARTNER REINSURANCE COMPANY LTD.</t>
  </si>
  <si>
    <t>F11601</t>
  </si>
  <si>
    <t>VAHINKOVAKUUTUSOSAKEYHTIO POHJOLA</t>
  </si>
  <si>
    <t>763696</t>
  </si>
  <si>
    <t>F11741</t>
  </si>
  <si>
    <t>L2_RC</t>
  </si>
  <si>
    <t>F11990</t>
  </si>
  <si>
    <t>Surplus ...........................................................………………</t>
  </si>
  <si>
    <t>Retirement Scheme Management Category III</t>
  </si>
  <si>
    <t>Class Code</t>
  </si>
  <si>
    <t>Retirement Scheme Management Category II</t>
  </si>
  <si>
    <t>Retirement Scheme Management Category I</t>
  </si>
  <si>
    <t>F4105</t>
  </si>
  <si>
    <t>F413</t>
  </si>
  <si>
    <t>F441</t>
  </si>
  <si>
    <t>F4463</t>
  </si>
  <si>
    <t>F452</t>
  </si>
  <si>
    <t>F4635</t>
  </si>
  <si>
    <t>F4680</t>
  </si>
  <si>
    <t>F4689</t>
  </si>
  <si>
    <t>F4732</t>
  </si>
  <si>
    <t>F475</t>
  </si>
  <si>
    <t>F4757</t>
  </si>
  <si>
    <t>F5014</t>
  </si>
  <si>
    <t>F529</t>
  </si>
  <si>
    <t>F531</t>
  </si>
  <si>
    <t>F566</t>
  </si>
  <si>
    <t>F5720</t>
  </si>
  <si>
    <t>F6008</t>
  </si>
  <si>
    <t>F61</t>
  </si>
  <si>
    <t>F610</t>
  </si>
  <si>
    <t>F624</t>
  </si>
  <si>
    <t>F6377</t>
  </si>
  <si>
    <t>F6648</t>
  </si>
  <si>
    <t>F67</t>
  </si>
  <si>
    <t>F6935</t>
  </si>
  <si>
    <t>F6982</t>
  </si>
  <si>
    <t>F7275</t>
  </si>
  <si>
    <t>F7322</t>
  </si>
  <si>
    <t>F738</t>
  </si>
  <si>
    <t>F74</t>
  </si>
  <si>
    <t>F7567</t>
  </si>
  <si>
    <t>F7690</t>
  </si>
  <si>
    <t>F772</t>
  </si>
  <si>
    <t>F8032</t>
  </si>
  <si>
    <t>F8051</t>
  </si>
  <si>
    <t>F851</t>
  </si>
  <si>
    <t>F86</t>
  </si>
  <si>
    <t>F8778</t>
  </si>
  <si>
    <t>F899</t>
  </si>
  <si>
    <t>F9053</t>
  </si>
  <si>
    <t>F91</t>
  </si>
  <si>
    <t>F9136</t>
  </si>
  <si>
    <t>F9263</t>
  </si>
  <si>
    <t>F9329</t>
  </si>
  <si>
    <t>F9351</t>
  </si>
  <si>
    <t>F9383</t>
  </si>
  <si>
    <t>F9471</t>
  </si>
  <si>
    <t>F9503</t>
  </si>
  <si>
    <t>F9510</t>
  </si>
  <si>
    <t>F9527</t>
  </si>
  <si>
    <t>F9537</t>
  </si>
  <si>
    <t>F9801</t>
  </si>
  <si>
    <t>F984</t>
  </si>
  <si>
    <t>TEC/7/1</t>
  </si>
  <si>
    <t>Life assurance other than annuities</t>
  </si>
  <si>
    <t>Annuities</t>
  </si>
  <si>
    <t>B</t>
  </si>
  <si>
    <t>Marriage and birth</t>
  </si>
  <si>
    <t>D</t>
  </si>
  <si>
    <t>Permanent health</t>
  </si>
  <si>
    <t>E</t>
  </si>
  <si>
    <t>Tontines</t>
  </si>
  <si>
    <t>F</t>
  </si>
  <si>
    <t>Capital redemption</t>
  </si>
  <si>
    <t>PERIOD</t>
  </si>
  <si>
    <t>I</t>
  </si>
  <si>
    <t>C</t>
  </si>
  <si>
    <t>G</t>
  </si>
  <si>
    <t>H</t>
  </si>
  <si>
    <t/>
  </si>
  <si>
    <t>beginningFund</t>
  </si>
  <si>
    <t>grossPremiumsReceivable</t>
  </si>
  <si>
    <t>grossPremRecRegularPrem</t>
  </si>
  <si>
    <t>iafiling@oci.gov.hk</t>
  </si>
  <si>
    <t>grossPremRecSinglePrem</t>
  </si>
  <si>
    <t>grossPremRecTransferredPrem</t>
  </si>
  <si>
    <t>PERIOD</t>
  </si>
  <si>
    <t>BEGIN</t>
  </si>
  <si>
    <t>END</t>
  </si>
  <si>
    <t>RETURN_CODE</t>
  </si>
  <si>
    <t>LB</t>
  </si>
  <si>
    <t>sumAssuredOrAnnuitiesPerAnnum</t>
  </si>
  <si>
    <t>yearlyOfficePrem</t>
  </si>
  <si>
    <t>yearlyNetPrem</t>
  </si>
  <si>
    <t>valueOfSumAssuredOrAnnuitiesPerAnnum</t>
  </si>
  <si>
    <t>valueOfYearlyNetPrem</t>
  </si>
  <si>
    <t>FILE_NO</t>
  </si>
  <si>
    <t>U</t>
  </si>
  <si>
    <t>T</t>
  </si>
  <si>
    <t>BY_CLASS</t>
  </si>
  <si>
    <t>VALUATION_DATE</t>
  </si>
  <si>
    <t>FORM HKL2</t>
  </si>
  <si>
    <t>COMMENCING_DATE</t>
  </si>
  <si>
    <t>HONG KONG LONG TERM INSURANCE BUSINESS</t>
  </si>
  <si>
    <t>ENDING_DATE</t>
  </si>
  <si>
    <t xml:space="preserve">File No. : </t>
  </si>
  <si>
    <t>INSURER</t>
  </si>
  <si>
    <t xml:space="preserve">VALUATION SUMMARY OF </t>
  </si>
  <si>
    <t>BASE_HKD</t>
  </si>
  <si>
    <t>1</t>
  </si>
  <si>
    <t>for the period commencing on</t>
  </si>
  <si>
    <t>and ending on</t>
  </si>
  <si>
    <t>2</t>
  </si>
  <si>
    <t>3</t>
  </si>
  <si>
    <t>Number of</t>
  </si>
  <si>
    <t>Amounts of sums assured</t>
  </si>
  <si>
    <t>Amount of yearly premium</t>
  </si>
  <si>
    <t>Value of sums assured</t>
  </si>
  <si>
    <t>Amount</t>
  </si>
  <si>
    <t>Class</t>
  </si>
  <si>
    <t>Type of business</t>
  </si>
  <si>
    <t>contracts</t>
  </si>
  <si>
    <t>or annuities per annum</t>
  </si>
  <si>
    <t>Value of yearly</t>
  </si>
  <si>
    <t>of net</t>
  </si>
  <si>
    <t>Bases of</t>
  </si>
  <si>
    <t>including vested</t>
  </si>
  <si>
    <t>net premiums</t>
  </si>
  <si>
    <t>liability</t>
  </si>
  <si>
    <t>valuation</t>
  </si>
  <si>
    <t>reversionary bonuses</t>
  </si>
  <si>
    <t>Office premiums</t>
  </si>
  <si>
    <t>Net premiums</t>
  </si>
  <si>
    <t>HK$</t>
  </si>
  <si>
    <t>With participation in profits :</t>
  </si>
  <si>
    <t>classALifeAssurOtherThanAnnuitiesParWholeLife</t>
  </si>
  <si>
    <t>Whole Life ..........................................................…</t>
  </si>
  <si>
    <t xml:space="preserve"> </t>
  </si>
  <si>
    <t>classALifeAssurOtherThanAnnuitiesParEndowment</t>
  </si>
  <si>
    <t>Endowment .......................................................…</t>
  </si>
  <si>
    <r>
      <t>classALifeAssurOtherThanAnnuitiesPar</t>
    </r>
    <r>
      <rPr>
        <sz val="10"/>
        <rFont val="Arial"/>
        <family val="2"/>
      </rPr>
      <t>Term</t>
    </r>
  </si>
  <si>
    <t>Term ................................................................…</t>
  </si>
  <si>
    <t>Other types (to be specified) ...........................…</t>
  </si>
  <si>
    <t>classALifeAssurOtherThanAnnuitiesParOther1</t>
  </si>
  <si>
    <t>classALifeAssurOtherThanAnnuitiesParOther2</t>
  </si>
  <si>
    <t>classALifeAssurOtherThanAnnuitiesParOther3</t>
  </si>
  <si>
    <t>classALifeAssurOtherThanAnnuitiesParOther4</t>
  </si>
  <si>
    <t>classALifeAssurOtherThanAnnuitiesParOther5</t>
  </si>
  <si>
    <t>classALifeAssurOtherThanAnnuitiesParOther6</t>
  </si>
  <si>
    <t>classALifeAssurOtherThanAnnuitiesParOther7</t>
  </si>
  <si>
    <t>classALifeAssurOtherThanAnnuitiesParOther8</t>
  </si>
  <si>
    <t>classALifeAssurOtherThanAnnuitiesParOther9</t>
  </si>
  <si>
    <t>classALifeAssurOtherThanAnnuitiesParOther10</t>
  </si>
  <si>
    <t>Total assurances with profits</t>
  </si>
  <si>
    <t>Without participation in profits :</t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</si>
  <si>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ParWholeLife</t>
    </r>
  </si>
  <si>
    <t>Whole Life ......................................................…</t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</si>
  <si>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ParEndowment</t>
    </r>
  </si>
  <si>
    <t>Endowment .....................................................…</t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</si>
  <si>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</t>
    </r>
    <r>
      <rPr>
        <sz val="10"/>
        <rFont val="Arial"/>
        <family val="2"/>
      </rPr>
      <t>Term</t>
    </r>
  </si>
  <si>
    <t>Term ...............................................................…</t>
  </si>
  <si>
    <t>Other types (to be specified) .........................…</t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</si>
  <si>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ParOther1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</si>
  <si>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ParOther2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</si>
  <si>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ParOther3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</si>
  <si>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ParOther4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</si>
  <si>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ParOther5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</si>
  <si>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ParOther6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</si>
  <si>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ParOther7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</si>
  <si>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ParOther8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</si>
  <si>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ParOther9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</si>
  <si>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ParOther10</t>
    </r>
  </si>
  <si>
    <t>Total assurances without profits ...........................…</t>
  </si>
  <si>
    <t>classATotalAssur</t>
  </si>
  <si>
    <t>Total assurances ..........................................................…</t>
  </si>
  <si>
    <t>---</t>
  </si>
  <si>
    <r>
      <t>classAAnnuities</t>
    </r>
    <r>
      <rPr>
        <sz val="10"/>
        <rFont val="Arial"/>
        <family val="2"/>
      </rPr>
      <t>Par</t>
    </r>
  </si>
  <si>
    <t>With participation in profits .....................................…</t>
  </si>
  <si>
    <r>
      <t>classAAnnuities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</t>
    </r>
  </si>
  <si>
    <t>Without participation in profits .................................…</t>
  </si>
  <si>
    <t>Total annuities ...............................................................…</t>
  </si>
  <si>
    <t>Linked long term :</t>
  </si>
  <si>
    <r>
      <t>classCL</t>
    </r>
    <r>
      <rPr>
        <sz val="10"/>
        <rFont val="Arial"/>
        <family val="2"/>
      </rPr>
      <t>inkedLongTerm</t>
    </r>
    <r>
      <rPr>
        <sz val="10"/>
        <rFont val="Arial"/>
        <family val="2"/>
      </rPr>
      <t>WholeLife</t>
    </r>
  </si>
  <si>
    <t>Whole Life .......................................................…</t>
  </si>
  <si>
    <r>
      <t>classCLinkedLongTerm</t>
    </r>
    <r>
      <rPr>
        <sz val="10"/>
        <rFont val="Arial"/>
        <family val="2"/>
      </rPr>
      <t>Endowment</t>
    </r>
  </si>
  <si>
    <t>classCLinkedLongTermAnnuity</t>
  </si>
  <si>
    <t>Annuity ............................................................…</t>
  </si>
  <si>
    <t>Others ............................................................…</t>
  </si>
  <si>
    <r>
      <t>classCLinkedLongTerm</t>
    </r>
    <r>
      <rPr>
        <sz val="10"/>
        <rFont val="Arial"/>
        <family val="2"/>
      </rPr>
      <t>Other1</t>
    </r>
  </si>
  <si>
    <r>
      <t>classCLinkedLongTerm</t>
    </r>
    <r>
      <rPr>
        <sz val="10"/>
        <rFont val="Arial"/>
        <family val="2"/>
      </rPr>
      <t>Other2</t>
    </r>
  </si>
  <si>
    <r>
      <t>classCLinkedLongTerm</t>
    </r>
    <r>
      <rPr>
        <sz val="10"/>
        <rFont val="Arial"/>
        <family val="2"/>
      </rPr>
      <t>Other3</t>
    </r>
  </si>
  <si>
    <r>
      <t>classCLinkedLongTerm</t>
    </r>
    <r>
      <rPr>
        <sz val="10"/>
        <rFont val="Arial"/>
        <family val="2"/>
      </rPr>
      <t>Other4</t>
    </r>
  </si>
  <si>
    <r>
      <t>classCLinkedLongTerm</t>
    </r>
    <r>
      <rPr>
        <sz val="10"/>
        <rFont val="Arial"/>
        <family val="2"/>
      </rPr>
      <t>Other5</t>
    </r>
  </si>
  <si>
    <r>
      <t>classCLinkedLongTerm</t>
    </r>
    <r>
      <rPr>
        <sz val="10"/>
        <rFont val="Arial"/>
        <family val="2"/>
      </rPr>
      <t>Other6</t>
    </r>
  </si>
  <si>
    <r>
      <t>classCLinkedLongTerm</t>
    </r>
    <r>
      <rPr>
        <sz val="10"/>
        <rFont val="Arial"/>
        <family val="2"/>
      </rPr>
      <t>Other7</t>
    </r>
  </si>
  <si>
    <t>L2_DBRA</t>
  </si>
  <si>
    <t>L2_NRB</t>
  </si>
  <si>
    <r>
      <t>classCLinkedLongTerm</t>
    </r>
    <r>
      <rPr>
        <sz val="10"/>
        <rFont val="Arial"/>
        <family val="2"/>
      </rPr>
      <t>Other8</t>
    </r>
  </si>
  <si>
    <r>
      <t>classCLinkedLongTerm</t>
    </r>
    <r>
      <rPr>
        <sz val="10"/>
        <rFont val="Arial"/>
        <family val="2"/>
      </rPr>
      <t>Other9</t>
    </r>
  </si>
  <si>
    <r>
      <t>classCLinkedLongTerm</t>
    </r>
    <r>
      <rPr>
        <sz val="10"/>
        <rFont val="Arial"/>
        <family val="2"/>
      </rPr>
      <t>Other10</t>
    </r>
  </si>
  <si>
    <t>Total of Class C</t>
  </si>
  <si>
    <t>Retirement scheme management category I :</t>
  </si>
  <si>
    <t>MPF subfunds</t>
  </si>
  <si>
    <r>
      <t>classGRetirementSchemeMgtIOther</t>
    </r>
    <r>
      <rPr>
        <sz val="10"/>
        <rFont val="Arial"/>
        <family val="2"/>
      </rPr>
      <t>Subfunds</t>
    </r>
  </si>
  <si>
    <t xml:space="preserve">Other subfunds </t>
  </si>
  <si>
    <t>Retirement scheme management category II :</t>
  </si>
  <si>
    <t xml:space="preserve">MPF subfunds </t>
  </si>
  <si>
    <r>
      <t>classHRetirementSchemeMgtIIOther</t>
    </r>
    <r>
      <rPr>
        <sz val="10"/>
        <rFont val="Arial"/>
        <family val="2"/>
      </rPr>
      <t>Subfunds</t>
    </r>
  </si>
  <si>
    <r>
      <t>class</t>
    </r>
    <r>
      <rPr>
        <sz val="10"/>
        <rFont val="Arial"/>
        <family val="2"/>
      </rPr>
      <t>GAnd</t>
    </r>
    <r>
      <rPr>
        <sz val="10"/>
        <rFont val="Arial"/>
        <family val="2"/>
      </rPr>
      <t>HTotal</t>
    </r>
  </si>
  <si>
    <t>classIRetirementSchemeMgtIII</t>
  </si>
  <si>
    <t>NOTES :</t>
  </si>
  <si>
    <t>Before submitting the Returns, please ensure :</t>
  </si>
  <si>
    <t xml:space="preserve">Retirement scheme management category III </t>
  </si>
  <si>
    <t>Other reserves to be specified</t>
  </si>
  <si>
    <t>TOTALS</t>
  </si>
  <si>
    <t>Eliminate duplicate in total line</t>
  </si>
  <si>
    <t>Notes</t>
  </si>
  <si>
    <t>Within each class of insurance, the following are to be shown -</t>
  </si>
  <si>
    <t>(i)</t>
  </si>
  <si>
    <t>direct business and reinsurance accepted;</t>
  </si>
  <si>
    <t>(ii)</t>
  </si>
  <si>
    <t>reinsurance ceded; and</t>
  </si>
  <si>
    <t>(iii)</t>
  </si>
  <si>
    <t>net retained business.</t>
  </si>
  <si>
    <t>The entry under column 8 should either refer to details given as supplementary information or state the mortaility tables/statistical tables and rates of interest employed, as appropriate.</t>
  </si>
  <si>
    <t>separate summaries similar in form to the above must be furnished in respect of policies valued by different mortality tables, or at different rates of interest, and</t>
  </si>
  <si>
    <t>1082184</t>
  </si>
  <si>
    <t>BEA LIFE LIMITED</t>
  </si>
  <si>
    <t>1374538</t>
  </si>
  <si>
    <t>STARR INTERNATIONAL INSURANCE (ASIA) LIMITED</t>
  </si>
  <si>
    <t>2143</t>
  </si>
  <si>
    <t>CHINA TAIPING INSURANCE (HK) COMPANY LIMITED</t>
  </si>
  <si>
    <t>HONG LEONG INSURANCE (ASIA) LIMITED</t>
  </si>
  <si>
    <t>AXA GENERAL INSURANCE CHINA LIMITED</t>
  </si>
  <si>
    <t>CHINA BOCOM INSURANCE COMPANY LIMITED</t>
  </si>
  <si>
    <t>METLIFE LIMITED</t>
  </si>
  <si>
    <t>TAIPING REINSURANCE COMPANY LIMITED</t>
  </si>
  <si>
    <t>AXA WEALTH MANAGEMENT (HK) LIMITED</t>
  </si>
  <si>
    <t>MSIG INSURANCE (HONG KONG) LIMITED</t>
  </si>
  <si>
    <t>QBE MORTGAGE INSURANCE (ASIA) LIMITED</t>
  </si>
  <si>
    <t>SCOTTISH MUTUAL INTERNATIONAL LIMITED</t>
  </si>
  <si>
    <t>GENEVOISE, COMPAGNIE D'ASSURANCES SUR LA VIE SA</t>
  </si>
  <si>
    <t>F14917</t>
  </si>
  <si>
    <t>FM INSURANCE COMPANY LIMITED</t>
  </si>
  <si>
    <t>F15011</t>
  </si>
  <si>
    <t>F15058</t>
  </si>
  <si>
    <t>ASSURANCEFORENINGEN GARD-GJENSIDIG-</t>
  </si>
  <si>
    <t>F15181</t>
  </si>
  <si>
    <t>ROYAL &amp; SUN ALLIANCE INSURANCE PLC</t>
  </si>
  <si>
    <t>F15256</t>
  </si>
  <si>
    <t>F15742</t>
  </si>
  <si>
    <t>TRANSAMERICA LIFE INSURANCE COMPANY</t>
  </si>
  <si>
    <t>F16077</t>
  </si>
  <si>
    <t>ASIA CAPITAL REINSURANCE GROUP PTE. LTD.</t>
  </si>
  <si>
    <t>F16399</t>
  </si>
  <si>
    <t>AXA CORPORATE SOLUTIONS ASSURANCE</t>
  </si>
  <si>
    <t>F16570</t>
  </si>
  <si>
    <t>ALLIED WORLD ASSURANCE COMPANY, LTD</t>
  </si>
  <si>
    <t>ALLIANZ GLOBAL CORPORATE &amp; SPECIALTY (FRANCE)</t>
  </si>
  <si>
    <t>SWISS RE DENMARK REINSURANCE A/S</t>
  </si>
  <si>
    <t>TT CLUB MUTUAL INSURANCE LIMITED</t>
  </si>
  <si>
    <t>SCHWEIZERISCHE RUCKVERSICHERUNGS-GESELLSCHAFT AG(SWISS REINS</t>
  </si>
  <si>
    <t>COLISEE RE</t>
  </si>
  <si>
    <t>DAH SING INSURANCE COMPANY LIMITED</t>
  </si>
  <si>
    <t>contracts the nature of which or the method of valuation of which makes it impossible or inappropriate to give the information required in columns 4, 5 and 6 of any valuation summary are to be shown separately and the reason stated.</t>
  </si>
  <si>
    <t>PERIOD</t>
  </si>
  <si>
    <t>BEGIN</t>
  </si>
  <si>
    <t>END</t>
  </si>
  <si>
    <t>RETURN_CODE</t>
  </si>
  <si>
    <t>Life and annuity</t>
  </si>
  <si>
    <t>LB</t>
  </si>
  <si>
    <t>sumAssuredOrAnnuitiesPerAnnum</t>
  </si>
  <si>
    <t>yearlyOfficePrem</t>
  </si>
  <si>
    <t xml:space="preserve">Insurer Name : </t>
  </si>
  <si>
    <t xml:space="preserve">Ending Date : </t>
  </si>
  <si>
    <t xml:space="preserve">File No. : </t>
  </si>
  <si>
    <t xml:space="preserve">Commencing Date : </t>
  </si>
  <si>
    <t>Nil Return</t>
  </si>
  <si>
    <t>Yes</t>
  </si>
  <si>
    <t>No</t>
  </si>
  <si>
    <t>Nil Return Flag</t>
  </si>
  <si>
    <t>BEGIN</t>
  </si>
  <si>
    <t>END</t>
  </si>
  <si>
    <t>L1</t>
  </si>
  <si>
    <t>L2_RC</t>
  </si>
  <si>
    <t>L3</t>
  </si>
  <si>
    <t>INTERNAL_USER</t>
  </si>
  <si>
    <t>VALID_FILENO</t>
  </si>
  <si>
    <t>IMPORTING</t>
  </si>
  <si>
    <t>EMAIL_CLICKED</t>
  </si>
  <si>
    <t>UPDATINGSHEET</t>
  </si>
  <si>
    <t>or annuities per annum</t>
  </si>
  <si>
    <t>FORM HKL3</t>
  </si>
  <si>
    <t>VALUATION BALANCE SHEET OF</t>
  </si>
  <si>
    <t>yearlyNetPrem</t>
  </si>
  <si>
    <t>valueOfSumAssuredOrAnnuitiesPerAnnum</t>
  </si>
  <si>
    <t>valueOfYearlyNetPrem</t>
  </si>
  <si>
    <t>FILE_NO</t>
  </si>
  <si>
    <t>U</t>
  </si>
  <si>
    <t>T</t>
  </si>
  <si>
    <t>BY_CLASS</t>
  </si>
  <si>
    <t>VALUATION_DATE</t>
  </si>
  <si>
    <t>FORM HKL2</t>
  </si>
  <si>
    <t>COMMENCING_DATE</t>
  </si>
  <si>
    <t>HONG KONG LONG TERM INSURANCE BUSINESS</t>
  </si>
  <si>
    <t>ENDING_DATE</t>
  </si>
  <si>
    <t xml:space="preserve">File No. : </t>
  </si>
  <si>
    <t>INSURER</t>
  </si>
  <si>
    <t xml:space="preserve">VALUATION SUMMARY OF </t>
  </si>
  <si>
    <t>BASE_HKD</t>
  </si>
  <si>
    <t>1</t>
  </si>
  <si>
    <t>for the period commencing on</t>
  </si>
  <si>
    <t>and ending on</t>
  </si>
  <si>
    <t>2</t>
  </si>
  <si>
    <t>3</t>
  </si>
  <si>
    <t>Number of</t>
  </si>
  <si>
    <t>Amounts of sums assured</t>
  </si>
  <si>
    <t>Amount of yearly premium</t>
  </si>
  <si>
    <t>Value of sums assured</t>
  </si>
  <si>
    <t>Amount</t>
  </si>
  <si>
    <t>Class</t>
  </si>
  <si>
    <t>Type of business</t>
  </si>
  <si>
    <t>contracts</t>
  </si>
  <si>
    <t>or annuities per annum</t>
  </si>
  <si>
    <t>Value of yearly</t>
  </si>
  <si>
    <t>of net</t>
  </si>
  <si>
    <t>Bases of</t>
  </si>
  <si>
    <t>including vested</t>
  </si>
  <si>
    <t>net premiums</t>
  </si>
  <si>
    <t>liability</t>
  </si>
  <si>
    <t>valuation</t>
  </si>
  <si>
    <t>reversionary bonuses</t>
  </si>
  <si>
    <t>Office premiums</t>
  </si>
  <si>
    <t>Net premiums</t>
  </si>
  <si>
    <t>HK$</t>
  </si>
  <si>
    <t>With participation in profits :</t>
  </si>
  <si>
    <t>classALifeAssurOtherThanAnnuitiesParWholeLife</t>
  </si>
  <si>
    <t>Whole Life ..........................................................…</t>
  </si>
  <si>
    <t xml:space="preserve"> </t>
  </si>
  <si>
    <t>classALifeAssurOtherThanAnnuitiesParEndowment</t>
  </si>
  <si>
    <t>Endowment .......................................................…</t>
  </si>
  <si>
    <r>
      <t>classALifeAssurOtherThanAnnuitiesPar</t>
    </r>
    <r>
      <rPr>
        <sz val="10"/>
        <rFont val="Arial"/>
        <family val="2"/>
      </rPr>
      <t>Term</t>
    </r>
  </si>
  <si>
    <t>Term ................................................................…</t>
  </si>
  <si>
    <t>Other types (to be specified) ...........................…</t>
  </si>
  <si>
    <t>classALifeAssurOtherThanAnnuitiesParOther1</t>
  </si>
  <si>
    <t>classALifeAssurOtherThanAnnuitiesParOther2</t>
  </si>
  <si>
    <t>classALifeAssurOtherThanAnnuitiesParOther3</t>
  </si>
  <si>
    <t>classALifeAssurOtherThanAnnuitiesParOther4</t>
  </si>
  <si>
    <t>classALifeAssurOtherThanAnnuitiesParOther5</t>
  </si>
  <si>
    <t>classALifeAssurOtherThanAnnuitiesParOther6</t>
  </si>
  <si>
    <t>classALifeAssurOtherThanAnnuitiesParOther7</t>
  </si>
  <si>
    <t>classALifeAssurOtherThanAnnuitiesParOther8</t>
  </si>
  <si>
    <t>classALifeAssurOtherThanAnnuitiesParOther9</t>
  </si>
  <si>
    <t>classALifeAssurOtherThanAnnuitiesParOther10</t>
  </si>
  <si>
    <t>Total assurances with profits</t>
  </si>
  <si>
    <t>Without participation in profits :</t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</si>
  <si>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ParWholeLife</t>
    </r>
  </si>
  <si>
    <t>Whole Life ......................................................…</t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</si>
  <si>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ParEndowment</t>
    </r>
  </si>
  <si>
    <t>Endowment .....................................................…</t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</si>
  <si>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</t>
    </r>
    <r>
      <rPr>
        <sz val="10"/>
        <rFont val="Arial"/>
        <family val="2"/>
      </rPr>
      <t>Term</t>
    </r>
  </si>
  <si>
    <t>Term ...............................................................…</t>
  </si>
  <si>
    <t>Other types (to be specified) .........................…</t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</si>
  <si>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ParOther1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</si>
  <si>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ParOther2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</si>
  <si>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ParOther3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</si>
  <si>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ParOther4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</si>
  <si>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ParOther5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</si>
  <si>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ParOther6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</si>
  <si>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ParOther7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</si>
  <si>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ParOther8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</si>
  <si>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ParOther9</t>
    </r>
  </si>
  <si>
    <r>
      <t>classALifeAssurOtherThanAnnuities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ParOther10</t>
    </r>
  </si>
  <si>
    <t>Total assurances without profits ...........................…</t>
  </si>
  <si>
    <t>classATotalAssur</t>
  </si>
  <si>
    <t>Total assurances ..........................................................…</t>
  </si>
  <si>
    <t>---</t>
  </si>
  <si>
    <r>
      <t>classAAnnuities</t>
    </r>
    <r>
      <rPr>
        <sz val="10"/>
        <rFont val="Arial"/>
        <family val="2"/>
      </rPr>
      <t>Par</t>
    </r>
  </si>
  <si>
    <t>With participation in profits .....................................…</t>
  </si>
  <si>
    <r>
      <t>classAAnnuities</t>
    </r>
    <r>
      <rPr>
        <sz val="10"/>
        <rFont val="Arial"/>
        <family val="2"/>
      </rPr>
      <t>Non</t>
    </r>
    <r>
      <rPr>
        <sz val="10"/>
        <rFont val="Arial"/>
        <family val="2"/>
      </rPr>
      <t>Par</t>
    </r>
  </si>
  <si>
    <t>Without participation in profits .................................…</t>
  </si>
  <si>
    <t>Total annuities ...............................................................…</t>
  </si>
  <si>
    <t>Linked long term :</t>
  </si>
  <si>
    <r>
      <t>classCL</t>
    </r>
    <r>
      <rPr>
        <sz val="10"/>
        <rFont val="Arial"/>
        <family val="2"/>
      </rPr>
      <t>inkedLongTerm</t>
    </r>
    <r>
      <rPr>
        <sz val="10"/>
        <rFont val="Arial"/>
        <family val="2"/>
      </rPr>
      <t>WholeLife</t>
    </r>
  </si>
  <si>
    <t>Whole Life .......................................................…</t>
  </si>
  <si>
    <r>
      <t>classCLinkedLongTerm</t>
    </r>
    <r>
      <rPr>
        <sz val="10"/>
        <rFont val="Arial"/>
        <family val="2"/>
      </rPr>
      <t>Endowment</t>
    </r>
  </si>
  <si>
    <t>classCLinkedLongTermAnnuity</t>
  </si>
  <si>
    <t>Annuity ............................................................…</t>
  </si>
  <si>
    <t>Others ............................................................…</t>
  </si>
  <si>
    <r>
      <t>classCLinkedLongTerm</t>
    </r>
    <r>
      <rPr>
        <sz val="10"/>
        <rFont val="Arial"/>
        <family val="2"/>
      </rPr>
      <t>Other1</t>
    </r>
  </si>
  <si>
    <r>
      <t>classCLinkedLongTerm</t>
    </r>
    <r>
      <rPr>
        <sz val="10"/>
        <rFont val="Arial"/>
        <family val="2"/>
      </rPr>
      <t>Other2</t>
    </r>
  </si>
  <si>
    <r>
      <t>classCLinkedLongTerm</t>
    </r>
    <r>
      <rPr>
        <sz val="10"/>
        <rFont val="Arial"/>
        <family val="2"/>
      </rPr>
      <t>Other3</t>
    </r>
  </si>
  <si>
    <r>
      <t>classCLinkedLongTerm</t>
    </r>
    <r>
      <rPr>
        <sz val="10"/>
        <rFont val="Arial"/>
        <family val="2"/>
      </rPr>
      <t>Other4</t>
    </r>
  </si>
  <si>
    <r>
      <t>classCLinkedLongTerm</t>
    </r>
    <r>
      <rPr>
        <sz val="10"/>
        <rFont val="Arial"/>
        <family val="2"/>
      </rPr>
      <t>Other5</t>
    </r>
  </si>
  <si>
    <r>
      <t>classCLinkedLongTerm</t>
    </r>
    <r>
      <rPr>
        <sz val="10"/>
        <rFont val="Arial"/>
        <family val="2"/>
      </rPr>
      <t>Other6</t>
    </r>
  </si>
  <si>
    <r>
      <t>classCLinkedLongTerm</t>
    </r>
    <r>
      <rPr>
        <sz val="10"/>
        <rFont val="Arial"/>
        <family val="2"/>
      </rPr>
      <t>Other7</t>
    </r>
  </si>
  <si>
    <r>
      <t>classCLinkedLongTerm</t>
    </r>
    <r>
      <rPr>
        <sz val="10"/>
        <rFont val="Arial"/>
        <family val="2"/>
      </rPr>
      <t>Other8</t>
    </r>
  </si>
  <si>
    <r>
      <t>classCLinkedLongTerm</t>
    </r>
    <r>
      <rPr>
        <sz val="10"/>
        <rFont val="Arial"/>
        <family val="2"/>
      </rPr>
      <t>Other9</t>
    </r>
  </si>
  <si>
    <r>
      <t>classCLinkedLongTerm</t>
    </r>
    <r>
      <rPr>
        <sz val="10"/>
        <rFont val="Arial"/>
        <family val="2"/>
      </rPr>
      <t>Other10</t>
    </r>
  </si>
  <si>
    <t>Total of Class C</t>
  </si>
  <si>
    <t>Retirement scheme management category I :</t>
  </si>
  <si>
    <t>MPF subfunds</t>
  </si>
  <si>
    <r>
      <t>classGRetirementSchemeMgtIOther</t>
    </r>
    <r>
      <rPr>
        <sz val="10"/>
        <rFont val="Arial"/>
        <family val="2"/>
      </rPr>
      <t>Subfunds</t>
    </r>
  </si>
  <si>
    <t xml:space="preserve">Other subfunds </t>
  </si>
  <si>
    <t>Retirement scheme management category II :</t>
  </si>
  <si>
    <t xml:space="preserve">MPF subfunds </t>
  </si>
  <si>
    <r>
      <t>classHRetirementSchemeMgtIIOther</t>
    </r>
    <r>
      <rPr>
        <sz val="10"/>
        <rFont val="Arial"/>
        <family val="2"/>
      </rPr>
      <t>Subfunds</t>
    </r>
  </si>
  <si>
    <r>
      <t>class</t>
    </r>
    <r>
      <rPr>
        <sz val="10"/>
        <rFont val="Arial"/>
        <family val="2"/>
      </rPr>
      <t>GAnd</t>
    </r>
    <r>
      <rPr>
        <sz val="10"/>
        <rFont val="Arial"/>
        <family val="2"/>
      </rPr>
      <t>HTotal</t>
    </r>
  </si>
  <si>
    <t>classIRetirementSchemeMgtIII</t>
  </si>
  <si>
    <t xml:space="preserve">Retirement scheme management category III </t>
  </si>
  <si>
    <t>Other reserves to be specified</t>
  </si>
  <si>
    <t>TOTALS</t>
  </si>
  <si>
    <t>Eliminate duplicate in total line</t>
  </si>
  <si>
    <t>Notes</t>
  </si>
  <si>
    <t>Within each class of insurance, the following are to be shown -</t>
  </si>
  <si>
    <t>(i)</t>
  </si>
  <si>
    <t>direct business and reinsurance accepted;</t>
  </si>
  <si>
    <t>(ii)</t>
  </si>
  <si>
    <t>reinsurance ceded; and</t>
  </si>
  <si>
    <t>(iii)</t>
  </si>
  <si>
    <t>net retained business.</t>
  </si>
  <si>
    <t>The entry under column 8 should either refer to details given as supplementary information or state the mortaility tables/statistical tables and rates of interest employed, as appropriate.</t>
  </si>
  <si>
    <t>separate summaries similar in form to the above must be furnished in respect of policies valued by different mortality tables, or at different rates of interest, and</t>
  </si>
  <si>
    <t>contracts the nature of which or the method of valuation of which makes it impossible or inappropriate to give the information required in columns 4, 5 and 6 of any valuation summary are to be shown separately and the reason stated.</t>
  </si>
  <si>
    <t>Direct Business and Reinsurance Accepted</t>
  </si>
  <si>
    <t>Reinsurance Ceded</t>
  </si>
  <si>
    <t>Net Retained Business</t>
  </si>
  <si>
    <t>20T0</t>
  </si>
  <si>
    <t>netPremRec</t>
  </si>
  <si>
    <t>commRec</t>
  </si>
  <si>
    <t>transferFromOtherLongTermBusiFunds</t>
  </si>
  <si>
    <t>transferFromProfitAndLossAcc</t>
  </si>
  <si>
    <t>2T00</t>
  </si>
  <si>
    <t>debitBal</t>
  </si>
  <si>
    <t>grossClaimsPayable</t>
  </si>
  <si>
    <t>grossClaimsPayableOnDeath</t>
  </si>
  <si>
    <t>FORMSHKL123</t>
  </si>
  <si>
    <t>for the period commencing on</t>
  </si>
  <si>
    <t>and ending on</t>
  </si>
  <si>
    <t>Commissions Receivable .............................................................................................................................................…</t>
  </si>
  <si>
    <t>Transfer from Profit and Loss Account ..........................................................................................................................…</t>
  </si>
  <si>
    <t>Transfer from Other Long Term Insurance Class(es)*............................................................................................................…</t>
  </si>
  <si>
    <t>Net Claims Payable ...........................................................................................................................................................................................…</t>
  </si>
  <si>
    <t>Dividends to Policy Holders ..............................................................................................................................................................................…</t>
  </si>
  <si>
    <t>NORMAN (HONG KONG) INSURANCE COMPANY LIMITED</t>
  </si>
  <si>
    <t>QBE HONGKONG &amp; SHANGHAI INSURANCE LIMITED</t>
  </si>
  <si>
    <t>SINCERE INSURANCE &amp; INVESTMENT COMPANY, LIMITED - THE</t>
  </si>
  <si>
    <t>CHINA MERCHANTS INSURANCE COMPANY LIMITED</t>
  </si>
  <si>
    <t>WING ON FIRE &amp; MARINE INSURANCE COMPANY LIMITED - THE</t>
  </si>
  <si>
    <t>BLUE CROSS (ASIA-PACIFIC) INSURANCE LIMITED</t>
  </si>
  <si>
    <t>PEOPLE'S INSURANCE COMPANY OF CHINA (HONG KONG), LIMITED</t>
  </si>
  <si>
    <t>PAOFOONG INSURANCE COMPANY (HONG KONG) LIMITED</t>
  </si>
  <si>
    <t>NIPPONKOA INSURANCE COMPANY (ASIA) LIMITED</t>
  </si>
  <si>
    <t>WING HANG ZURICH INSURANCE COMPANY LIMITED</t>
  </si>
  <si>
    <t>TOKIO MARINE AND FIRE INSURANCE COMPANY (HONG KONG) LIMITED</t>
  </si>
  <si>
    <t>ROYAL &amp; SUN ALLIANCE INSURANCE (HONG KONG) LIMITED</t>
  </si>
  <si>
    <t>WINTERTHUR INSURANCE SERVICES ASIA LIMITED</t>
  </si>
  <si>
    <t>MALAYAN INSURANCE COMPANY (HONG KONG) LIMITED</t>
  </si>
  <si>
    <t>BANK OF CHINA GROUP INSURANCE COMPANY LIMITED</t>
  </si>
  <si>
    <t>ANGLO STARLITE INSURANCE COMPANY LIMITED</t>
  </si>
  <si>
    <t>SINCERE LIFE ASSURANCE COMPANY, LIMITED - THE</t>
  </si>
  <si>
    <t>UNITED BUILDERS INSURANCE COMPANY, LIMITED</t>
  </si>
  <si>
    <t>CHINA PACIFIC INSURANCE CO., (H.K.) LIMITED</t>
  </si>
  <si>
    <t>CHINA PING AN INSURANCE (HONG KONG) COMPANY LIMITED</t>
  </si>
  <si>
    <t>INTERCARGO INSURANCE COMPANY H.K. LIMITED</t>
  </si>
  <si>
    <t>FAI FIRST PACIFIC INSURANCE COMPANY LIMITED</t>
  </si>
  <si>
    <t>TRINITY GENERAL INSURANCE COMPANY LIMITED</t>
  </si>
  <si>
    <t>WORLD-WIDE MARINE AND FIRE INSURANCE COMPANY LIMITED - THE</t>
  </si>
  <si>
    <t>PRINCIPAL INSURANCE COMPANY (HONG KONG) LIMITED</t>
  </si>
  <si>
    <t>FALCON INSURANCE COMPANY (HONG KONG) LIMITED</t>
  </si>
  <si>
    <t>PACIFIC LIFE ASSURANCE COMPANY, LIMITED - THE</t>
  </si>
  <si>
    <t>HONG KONG MORTGAGE CORPORATION LIMITED - THE</t>
  </si>
  <si>
    <t>BOC GROUP LIFE ASSURANCE COMPANY LIMITED</t>
  </si>
  <si>
    <t>METROPOLITAN LIFE INSURANCE COMPANY OF HONG KONG LIMITED</t>
  </si>
  <si>
    <t>PACIFIC INSURANCE COMPANY, LIMITED - THE</t>
  </si>
  <si>
    <t>AXA CHINA REGION INSURANCE COMPANY LIMITED</t>
  </si>
  <si>
    <t>EAST POINT REINSURANCE COMPANY OF HONG KONG LIMITED</t>
  </si>
  <si>
    <t>HIH CASUALTY AND GENERAL INSURANCE (ASIA) LIMITED</t>
  </si>
  <si>
    <t>SUN HUNG KAI PROPERTIES INSURANCE LIMITED</t>
  </si>
  <si>
    <t>921399</t>
  </si>
  <si>
    <t>MITSUI SUMITOMO INSURANCE COMPANY (HONG KONG), LIMITED</t>
  </si>
  <si>
    <t>HKC INSURANCE COMPANY LIMITED</t>
  </si>
  <si>
    <t>MALAYAN INTERNATIONAL INSURANCE CORPORATION LIMITED</t>
  </si>
  <si>
    <t>SHIPOWNERS' MUTUAL PROTECTION AND INDEMNITY ASSOCIATION</t>
  </si>
  <si>
    <t>PRUDENTIAL ASSURANCE COMPANY LIMITED - THE</t>
  </si>
  <si>
    <t>PRUDENTIAL INSURANCE COMPANY OF AMERICA - THE</t>
  </si>
  <si>
    <t>AMERICAN FAMILY LIFE ASSURANCE COMPANY OF COLUMBUS</t>
  </si>
  <si>
    <t>TRANSAMERICA OCCIDENTAL LIFE INSURANCE COMPANY</t>
  </si>
  <si>
    <t>NATIONALE-NEDERLANDEN INTERNATIONALE SCHADEVERZEKERING N.V.</t>
  </si>
  <si>
    <t>AXA CHINA REGION INSURANCE COMPANY (BERMUDA) LIMITED</t>
  </si>
  <si>
    <t>ASSICURAZIONI GENERALI SOCIETA PER AZIONI</t>
  </si>
  <si>
    <t>WEST OF ENGLAND SHIP OWNERS MUTUAL INSURANCE ASSOCIATION</t>
  </si>
  <si>
    <t>TOKIO MARINE &amp; NICHIDO FIRE INSURANCE</t>
  </si>
  <si>
    <t>DESJARDINS SECURITE FINANCIERE, COMPAGNIE D'ASSURANCE VIE</t>
  </si>
  <si>
    <t>MUNCHENER RUCKVERSICHERUNGS-GESELLSCHAFT (MUNICH REINSURANCE</t>
  </si>
  <si>
    <t>WINTERTHUR LEBEN (WINTERTHUR LIFE)</t>
  </si>
  <si>
    <t>MANUFACTURERS LIFE INSURANCE COMPANY - THE</t>
  </si>
  <si>
    <t>LONDON STEAM-SHIP OWNERS' MUTUAL INSURANCE ASSOCIATION</t>
  </si>
  <si>
    <t>CHINA LIFE INSURANCE (OVERSEAS) COMPANY LIMITED</t>
  </si>
  <si>
    <t>NEW INDIA ASSURANCE COMPANY, LIMITED - THE</t>
  </si>
  <si>
    <t>HARTFORD STEAM BOILER INSPECTION AND INSURANCE COMPANY - THE</t>
  </si>
  <si>
    <t>MASSACHUSETTS MUTUAL LIFE INSURANCE COMPANY</t>
  </si>
  <si>
    <t>ZURICH ASSURANCE LTD</t>
  </si>
  <si>
    <t>MITSUI SUMITOMO INSURANCE COMPANY, LIMITED</t>
  </si>
  <si>
    <t>OLD MUTUAL LIFE ASSURANCE COMPANY (SOUTH AFRICA) LIMITED</t>
  </si>
  <si>
    <t>NATIONAL UNION FIRE INSURANCE COMPANY OF PITTSBURGH, PA.</t>
  </si>
  <si>
    <t>GERLING-KONZERN ALLGEMEINE VERSICHERUNGS-AKTIENGESELLSCHAFT</t>
  </si>
  <si>
    <t>PIONEER INSURANCE AND SURETY CORPORATION</t>
  </si>
  <si>
    <t>ST. PAUL FIRE AND MARINE INSURANCE COMPANY</t>
  </si>
  <si>
    <t>COMPAGNIE FRANCAISE D'ASSURANCE POUR LE COMMERCE EXTERIEUR</t>
  </si>
  <si>
    <t>UNITED GUARANTY MORTGAGE INDEMNITY COMPANY</t>
  </si>
  <si>
    <t>Commissions Payable ....................................................................................................................................................................................…</t>
  </si>
  <si>
    <t>the Returns have been signed by 2 Directors and the Chief Executive/ Secretary of the insurer to certify the information contained therein is true and correct;</t>
  </si>
  <si>
    <t>supplementary information has been attached to the Returns; and</t>
  </si>
  <si>
    <t>L2_DBRA</t>
  </si>
  <si>
    <t>L2_NRB</t>
  </si>
  <si>
    <t>HONG KONG LONG TERM BUSINESS RETURNS ( FORMS HKL1 - HKL3 )</t>
  </si>
  <si>
    <t>Other Payments (accounts to be specified) ....................................................................................................................................................…</t>
  </si>
  <si>
    <t>Transfer to Profit and Loss Account ..............................................................................................................................................................…</t>
  </si>
  <si>
    <t>Amount of Fund(s)# as at the End of the Period .............................................................................................................................................…</t>
  </si>
  <si>
    <t>Transfer to Other Long Term Insurance Class(es)*  ....................................................................................................................................…</t>
  </si>
  <si>
    <t>HONG KONG LONG TERM INSURANCE BUSINESS</t>
  </si>
  <si>
    <t>Net Premiums Receivable ................................................................................................................................................…</t>
  </si>
  <si>
    <t xml:space="preserve"> </t>
  </si>
  <si>
    <t>Other Receipts (accounts to be specified) .....................................................................................................................…</t>
  </si>
  <si>
    <t xml:space="preserve">    Attributable to Hong Kong Long Term Business .........................................................................................................…</t>
  </si>
  <si>
    <t>Surplus ...................................................................................…</t>
  </si>
  <si>
    <t>under Hong Kong Long Term Insurance Business ................…</t>
  </si>
  <si>
    <t>period</t>
  </si>
  <si>
    <t>Fund(s)*  (as per Balance Sheet) ...........................…</t>
  </si>
  <si>
    <t>grossClaimsPayableOnSurrender</t>
  </si>
  <si>
    <t>grossClaimsPayableOnMaturity</t>
  </si>
  <si>
    <t>grossClaimsPayableOnOtherEvents</t>
  </si>
  <si>
    <t>30T0</t>
  </si>
  <si>
    <t>grossClaimsPayableTotal</t>
  </si>
  <si>
    <t>netClaimsPayable</t>
  </si>
  <si>
    <t>dividendsToPolicyHolders</t>
  </si>
  <si>
    <t>commPayable</t>
  </si>
  <si>
    <t>transferToOtherLongTermBusiFunds</t>
  </si>
  <si>
    <t>transferToProfitAndLossAcc</t>
  </si>
  <si>
    <t>endFund</t>
  </si>
  <si>
    <t>3T00</t>
  </si>
  <si>
    <t>creditBal</t>
  </si>
  <si>
    <t>reinsAccepted</t>
  </si>
  <si>
    <t>reinsCeded</t>
  </si>
  <si>
    <t>direct</t>
  </si>
  <si>
    <t>recoverableFromReinsurers</t>
  </si>
  <si>
    <t>amount</t>
  </si>
  <si>
    <t>115A</t>
  </si>
  <si>
    <t>119A</t>
  </si>
  <si>
    <t>classGRetirementSchemeMgtIMPFSubfunds</t>
  </si>
  <si>
    <t>classHRetirementSchemeMgtIIMPFSubfunds</t>
  </si>
  <si>
    <t>surplus</t>
  </si>
  <si>
    <t>11E0</t>
  </si>
  <si>
    <t>classALifeAssurOtherThanAnnuitiesParTotal</t>
  </si>
  <si>
    <t>11F0</t>
  </si>
  <si>
    <t>11H0</t>
  </si>
  <si>
    <t>11K0</t>
  </si>
  <si>
    <t>11KA</t>
  </si>
  <si>
    <t>11P0</t>
  </si>
  <si>
    <t>11P1</t>
  </si>
  <si>
    <t>11PA</t>
  </si>
  <si>
    <t>11U0</t>
  </si>
  <si>
    <t>classALifeAssurOtherThanAnnuitiesNonParTotal</t>
  </si>
  <si>
    <t>11V0</t>
  </si>
  <si>
    <t>classAAnnuities</t>
  </si>
  <si>
    <t>12B0</t>
  </si>
  <si>
    <t>classATotalAnnuities</t>
  </si>
  <si>
    <t>1T00</t>
  </si>
  <si>
    <t>classATotal</t>
  </si>
  <si>
    <t>classBMarriageAndBirth</t>
  </si>
  <si>
    <t>311G</t>
  </si>
  <si>
    <t>315A</t>
  </si>
  <si>
    <t>classCTotal</t>
  </si>
  <si>
    <t>classDPermanentHealth</t>
  </si>
  <si>
    <t>classETontines</t>
  </si>
  <si>
    <t>classFCapitalRedemption</t>
  </si>
  <si>
    <t>classGRetireSchemeMgtI</t>
  </si>
  <si>
    <t>7T00</t>
  </si>
  <si>
    <t>classGTotal</t>
  </si>
  <si>
    <t>classHRetireSchemeMgtII</t>
  </si>
  <si>
    <t>8T00</t>
  </si>
  <si>
    <t>classHTotal</t>
  </si>
  <si>
    <t>8T10</t>
  </si>
  <si>
    <t>A000</t>
  </si>
  <si>
    <t>A001</t>
  </si>
  <si>
    <t>otherReserve1</t>
  </si>
  <si>
    <t>otherReserve2</t>
  </si>
  <si>
    <t>otherReserve3</t>
  </si>
  <si>
    <t>otherReserve4</t>
  </si>
  <si>
    <t>otherReserve5</t>
  </si>
  <si>
    <t>otherReserve6</t>
  </si>
  <si>
    <t>otherReserve7</t>
  </si>
  <si>
    <t>otherReserve8</t>
  </si>
  <si>
    <t>otherReserve9</t>
  </si>
  <si>
    <t>A00A</t>
  </si>
  <si>
    <t>otherReserve10</t>
  </si>
  <si>
    <t>T000</t>
  </si>
  <si>
    <t>total</t>
  </si>
  <si>
    <t>BV</t>
  </si>
  <si>
    <t>contracts</t>
  </si>
  <si>
    <t>netLia</t>
  </si>
  <si>
    <t>valuationBases</t>
  </si>
  <si>
    <t>longTermInsurFundsPerBalSheet</t>
  </si>
  <si>
    <t>deficiency</t>
  </si>
  <si>
    <r>
      <t>a</t>
    </r>
    <r>
      <rPr>
        <sz val="10"/>
        <rFont val="Arial"/>
        <family val="2"/>
      </rPr>
      <t>mount</t>
    </r>
  </si>
  <si>
    <t xml:space="preserve">File No. : </t>
  </si>
  <si>
    <t>HK$</t>
  </si>
  <si>
    <t>Gross Claims Payable:</t>
  </si>
  <si>
    <t>On Death</t>
  </si>
  <si>
    <t>On Surrender</t>
  </si>
  <si>
    <t>On Maturity</t>
  </si>
  <si>
    <t>Regular Premiums</t>
  </si>
  <si>
    <t>Single Premiums</t>
  </si>
  <si>
    <t>Transferred Premiums</t>
  </si>
  <si>
    <t>Interest or Income from Long Term Business Assets</t>
  </si>
  <si>
    <t xml:space="preserve">    attributable to Hong Kong business ............................................................................</t>
  </si>
  <si>
    <t>Commissions Receivable ....................................................................................................</t>
  </si>
  <si>
    <t>FORM HKL1</t>
  </si>
  <si>
    <t>(i)</t>
  </si>
  <si>
    <t>(a)</t>
  </si>
  <si>
    <t>(b)</t>
  </si>
  <si>
    <t>(ii)</t>
  </si>
  <si>
    <t>PERIOD</t>
  </si>
  <si>
    <t>RETURN_CODE</t>
  </si>
  <si>
    <t>FILE_NO</t>
  </si>
  <si>
    <t>BY_CLASS</t>
  </si>
  <si>
    <t>--------------------------------------------------------------------------</t>
  </si>
  <si>
    <t xml:space="preserve"> </t>
  </si>
  <si>
    <t>============================</t>
  </si>
  <si>
    <t>===========================</t>
  </si>
  <si>
    <t>LC</t>
  </si>
  <si>
    <t>0</t>
  </si>
  <si>
    <t>VALUATION_DATE</t>
  </si>
  <si>
    <t>-----------------</t>
  </si>
  <si>
    <t>-----------------------------</t>
  </si>
  <si>
    <t>COMMENCING_DATE</t>
  </si>
  <si>
    <t>ENDING_DATE</t>
  </si>
  <si>
    <t>INSURER</t>
  </si>
  <si>
    <t>BASE_HKD</t>
  </si>
  <si>
    <t>1</t>
  </si>
  <si>
    <t xml:space="preserve">as at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</si>
  <si>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</si>
  <si>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</si>
  <si>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</si>
  <si>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</si>
  <si>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</si>
  <si>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</si>
  <si>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</si>
  <si>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</si>
  <si>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</si>
  <si>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Marriage and birth</t>
  </si>
  <si>
    <t>Linked long term</t>
  </si>
  <si>
    <t>Permanent health</t>
  </si>
  <si>
    <t>Tontines</t>
  </si>
  <si>
    <t>Capital redemption</t>
  </si>
  <si>
    <t>Total of Class A</t>
  </si>
  <si>
    <t>Total of Class G*</t>
  </si>
  <si>
    <t>Total of Class H*</t>
  </si>
  <si>
    <t>Total of Classes G &amp; H*</t>
  </si>
  <si>
    <t>BEGIN</t>
  </si>
  <si>
    <t>END</t>
  </si>
  <si>
    <t>*</t>
  </si>
  <si>
    <t>RETURN_CODE</t>
  </si>
  <si>
    <t>FILE_NO</t>
  </si>
  <si>
    <t>BY_CLASS</t>
  </si>
  <si>
    <t>VALUATION_DATE</t>
  </si>
  <si>
    <t>COMMENCING_DATE</t>
  </si>
  <si>
    <t>ENDING_DATE</t>
  </si>
  <si>
    <t>INSURER</t>
  </si>
  <si>
    <t>BASE_HKD</t>
  </si>
  <si>
    <t>1</t>
  </si>
  <si>
    <t>11P2</t>
  </si>
  <si>
    <t>11P3</t>
  </si>
  <si>
    <t>11P4</t>
  </si>
  <si>
    <t>11P5</t>
  </si>
  <si>
    <t>11P6</t>
  </si>
  <si>
    <t>11P7</t>
  </si>
  <si>
    <t>11P8</t>
  </si>
  <si>
    <t>11P9</t>
  </si>
  <si>
    <t>01</t>
  </si>
  <si>
    <t>02</t>
  </si>
  <si>
    <t>03</t>
  </si>
  <si>
    <t>04</t>
  </si>
  <si>
    <t>05</t>
  </si>
  <si>
    <t>06</t>
  </si>
  <si>
    <t>07</t>
  </si>
  <si>
    <t>With regard to business within class A -</t>
  </si>
  <si>
    <t>Net liabilities</t>
  </si>
  <si>
    <t>Deficiency .............................................................</t>
  </si>
  <si>
    <t>Transfer from Profit and Loss Account ..........................................................................</t>
  </si>
  <si>
    <t>Direct</t>
  </si>
  <si>
    <t xml:space="preserve">Reinsurance </t>
  </si>
  <si>
    <t xml:space="preserve">Recoverable </t>
  </si>
  <si>
    <t>Accepted</t>
  </si>
  <si>
    <t>from Reinsurers</t>
  </si>
  <si>
    <t>Gross Premiums Receivable:</t>
  </si>
  <si>
    <t>Reinsurance</t>
  </si>
  <si>
    <t>Ceded</t>
  </si>
  <si>
    <t>On Other Events</t>
  </si>
  <si>
    <t>Net Premiums Receivable …………………………………………………………</t>
  </si>
  <si>
    <t>Other Receipts (Other accounts to be specified)………………………………..….</t>
  </si>
  <si>
    <t>Transfer from other long term business funds .......................................................................………..</t>
  </si>
  <si>
    <t>REVENUE ACCOUNT OF</t>
  </si>
  <si>
    <t>SEND_TO</t>
  </si>
  <si>
    <t>INTERNAL_USER_INDICATOR_FILE</t>
  </si>
  <si>
    <t>TEMPLATE_LIST (AUTO UPDATE)</t>
  </si>
  <si>
    <t>CONFIGURATION</t>
  </si>
  <si>
    <t>oci_internal_user_indicator.txt</t>
  </si>
  <si>
    <t>TEMPLATE_NAME</t>
  </si>
  <si>
    <t>1</t>
  </si>
  <si>
    <t>5</t>
  </si>
  <si>
    <t>10</t>
  </si>
  <si>
    <t>===========</t>
  </si>
  <si>
    <t>182</t>
  </si>
  <si>
    <t>F154</t>
  </si>
  <si>
    <t>A</t>
  </si>
  <si>
    <t>IS_FILENO</t>
  </si>
  <si>
    <t>100433</t>
  </si>
  <si>
    <t>103048</t>
  </si>
  <si>
    <t>103425</t>
  </si>
  <si>
    <t>106758</t>
  </si>
  <si>
    <t>11</t>
  </si>
  <si>
    <t>110750</t>
  </si>
  <si>
    <t>11095</t>
  </si>
  <si>
    <t>111</t>
  </si>
  <si>
    <t>111320</t>
  </si>
  <si>
    <t>111595</t>
  </si>
  <si>
    <t>113445</t>
  </si>
  <si>
    <t>116140</t>
  </si>
  <si>
    <t>116291</t>
  </si>
  <si>
    <t>117631</t>
  </si>
  <si>
    <t>11788</t>
  </si>
  <si>
    <t>119347</t>
  </si>
  <si>
    <t>12232</t>
  </si>
  <si>
    <t>12421</t>
  </si>
  <si>
    <t>124585</t>
  </si>
  <si>
    <t>124995</t>
  </si>
  <si>
    <t>13028</t>
  </si>
  <si>
    <t>133877</t>
  </si>
  <si>
    <t>136978</t>
  </si>
  <si>
    <t>15214</t>
  </si>
  <si>
    <t>153073</t>
  </si>
  <si>
    <t>153640</t>
  </si>
  <si>
    <t>161428</t>
  </si>
  <si>
    <t>16357</t>
  </si>
  <si>
    <t>164858</t>
  </si>
  <si>
    <t>168</t>
  </si>
  <si>
    <t>169937</t>
  </si>
  <si>
    <t>173281</t>
  </si>
  <si>
    <t>175095</t>
  </si>
  <si>
    <t>178497</t>
  </si>
  <si>
    <t>18845</t>
  </si>
  <si>
    <t>198</t>
  </si>
  <si>
    <t>198347</t>
  </si>
  <si>
    <t>2047</t>
  </si>
  <si>
    <t>22231</t>
  </si>
  <si>
    <t>2251</t>
  </si>
  <si>
    <t>22811</t>
  </si>
  <si>
    <t>2749</t>
  </si>
  <si>
    <t>2797</t>
  </si>
  <si>
    <t>2866</t>
  </si>
  <si>
    <t>2908</t>
  </si>
  <si>
    <t>3009</t>
  </si>
  <si>
    <t>30692</t>
  </si>
  <si>
    <t>31234</t>
  </si>
  <si>
    <t>31354</t>
  </si>
  <si>
    <t>32621</t>
  </si>
  <si>
    <t>32991</t>
  </si>
  <si>
    <t>35496</t>
  </si>
  <si>
    <t>36108</t>
  </si>
  <si>
    <t>36227</t>
  </si>
  <si>
    <t>37216</t>
  </si>
  <si>
    <t>37382</t>
  </si>
  <si>
    <t>37406</t>
  </si>
  <si>
    <t>37517</t>
  </si>
  <si>
    <t>37629</t>
  </si>
  <si>
    <t>38711</t>
  </si>
  <si>
    <t>40530</t>
  </si>
  <si>
    <t>40586</t>
  </si>
  <si>
    <t>40602</t>
  </si>
  <si>
    <t>40708</t>
  </si>
  <si>
    <t>41291</t>
  </si>
  <si>
    <t>41311</t>
  </si>
  <si>
    <t>41860</t>
  </si>
  <si>
    <t>42072</t>
  </si>
  <si>
    <t>42822</t>
  </si>
  <si>
    <t>43415</t>
  </si>
  <si>
    <t>44018</t>
  </si>
  <si>
    <t>460</t>
  </si>
  <si>
    <t>46449</t>
  </si>
  <si>
    <t>4671</t>
  </si>
  <si>
    <t>47515</t>
  </si>
  <si>
    <t>48666</t>
  </si>
  <si>
    <t>48946</t>
  </si>
  <si>
    <t>48959</t>
  </si>
  <si>
    <t>49574</t>
  </si>
  <si>
    <t>51309</t>
  </si>
  <si>
    <t>51758</t>
  </si>
  <si>
    <t>51759</t>
  </si>
  <si>
    <t>51965</t>
  </si>
  <si>
    <t>* "Fund" means the long term business fund, or that part of the fund, which is attributable to the Hong Kong long term insurance business carried on by the insurer.</t>
  </si>
  <si>
    <t>52116</t>
  </si>
  <si>
    <t>52320</t>
  </si>
  <si>
    <t>52577</t>
  </si>
  <si>
    <t>53646</t>
  </si>
  <si>
    <t>55000</t>
  </si>
  <si>
    <t>550604</t>
  </si>
  <si>
    <t>55506</t>
  </si>
  <si>
    <t>55631</t>
  </si>
  <si>
    <t>5564</t>
  </si>
  <si>
    <t>557462</t>
  </si>
  <si>
    <t>557477</t>
  </si>
  <si>
    <t>5589</t>
  </si>
  <si>
    <t>55894</t>
  </si>
  <si>
    <t>56774</t>
  </si>
  <si>
    <t>56811</t>
  </si>
  <si>
    <t>57229</t>
  </si>
  <si>
    <t>57707</t>
  </si>
  <si>
    <t>58</t>
  </si>
  <si>
    <t>58214</t>
  </si>
  <si>
    <t>L1</t>
  </si>
  <si>
    <t>L3</t>
  </si>
  <si>
    <t>58236</t>
  </si>
  <si>
    <t>5909</t>
  </si>
  <si>
    <t>596648</t>
  </si>
  <si>
    <t>598539</t>
  </si>
  <si>
    <t>6012</t>
  </si>
  <si>
    <t>NR</t>
  </si>
  <si>
    <t>RC</t>
  </si>
  <si>
    <t>DR</t>
  </si>
  <si>
    <t>60528</t>
  </si>
  <si>
    <t>6084</t>
  </si>
  <si>
    <t>6165</t>
  </si>
  <si>
    <t>A002</t>
  </si>
  <si>
    <t>A003</t>
  </si>
  <si>
    <t>A004</t>
  </si>
  <si>
    <t>A005</t>
  </si>
  <si>
    <t>A006</t>
  </si>
  <si>
    <t>A007</t>
  </si>
  <si>
    <t>A008</t>
  </si>
  <si>
    <t>A009</t>
  </si>
  <si>
    <t>1T00</t>
  </si>
  <si>
    <t>65137</t>
  </si>
  <si>
    <t>66197</t>
  </si>
  <si>
    <t>66585</t>
  </si>
  <si>
    <t>668</t>
  </si>
  <si>
    <t>66984</t>
  </si>
  <si>
    <t>673844</t>
  </si>
  <si>
    <t>68102</t>
  </si>
  <si>
    <t>73729</t>
  </si>
  <si>
    <t>74763</t>
  </si>
  <si>
    <t>76973</t>
  </si>
  <si>
    <t>86424</t>
  </si>
  <si>
    <t>86425</t>
  </si>
  <si>
    <t>93260</t>
  </si>
  <si>
    <t>93261</t>
  </si>
  <si>
    <t>94316</t>
  </si>
  <si>
    <t>95347</t>
  </si>
  <si>
    <t>97687</t>
  </si>
  <si>
    <t>99506</t>
  </si>
  <si>
    <t>99968</t>
  </si>
  <si>
    <t>A102</t>
  </si>
  <si>
    <t>A104</t>
  </si>
  <si>
    <t>A31</t>
  </si>
  <si>
    <t>F103</t>
  </si>
  <si>
    <t>F109</t>
  </si>
  <si>
    <t>F1136</t>
  </si>
  <si>
    <t>F1164</t>
  </si>
  <si>
    <t>F1221</t>
  </si>
  <si>
    <t>F1272</t>
  </si>
  <si>
    <t>F1333</t>
  </si>
  <si>
    <t>F1384</t>
  </si>
  <si>
    <t>F1435</t>
  </si>
  <si>
    <t>F1465</t>
  </si>
  <si>
    <t>F1484</t>
  </si>
  <si>
    <t>F1519</t>
  </si>
  <si>
    <t>F1545</t>
  </si>
  <si>
    <t>F1551</t>
  </si>
  <si>
    <t>F1597</t>
  </si>
  <si>
    <t>F1653</t>
  </si>
  <si>
    <t>F1664</t>
  </si>
  <si>
    <t>F1679</t>
  </si>
  <si>
    <t>F1683</t>
  </si>
  <si>
    <t>F1688</t>
  </si>
  <si>
    <t>F1775</t>
  </si>
  <si>
    <t>F1787</t>
  </si>
  <si>
    <t>F1797</t>
  </si>
  <si>
    <t>F18</t>
  </si>
  <si>
    <t>F1964</t>
  </si>
  <si>
    <t>F1971</t>
  </si>
  <si>
    <t>F2008</t>
  </si>
  <si>
    <t>F2041</t>
  </si>
  <si>
    <t>F2043</t>
  </si>
  <si>
    <t>F2053</t>
  </si>
  <si>
    <t>F2088</t>
  </si>
  <si>
    <t>VERSION</t>
  </si>
  <si>
    <t>F2112</t>
  </si>
  <si>
    <t>F2132</t>
  </si>
  <si>
    <t>F2220</t>
  </si>
  <si>
    <t>F2229</t>
  </si>
  <si>
    <t>F2384</t>
  </si>
  <si>
    <t>F2391</t>
  </si>
  <si>
    <t>F2404</t>
  </si>
  <si>
    <t>F2443</t>
  </si>
  <si>
    <t>F2459</t>
  </si>
  <si>
    <t>F2472</t>
  </si>
  <si>
    <t>F25</t>
  </si>
  <si>
    <t>F2521</t>
  </si>
  <si>
    <t>F2529</t>
  </si>
  <si>
    <t>F2544</t>
  </si>
  <si>
    <t>F2565</t>
  </si>
  <si>
    <t>F2595</t>
  </si>
  <si>
    <t>F2596</t>
  </si>
  <si>
    <t>F2642</t>
  </si>
  <si>
    <t>F2652</t>
  </si>
  <si>
    <t>F2715</t>
  </si>
  <si>
    <t>F2742</t>
  </si>
  <si>
    <t>F2765</t>
  </si>
  <si>
    <t>F2807</t>
  </si>
  <si>
    <t>F2818</t>
  </si>
  <si>
    <t>F2858</t>
  </si>
  <si>
    <t>F2859</t>
  </si>
  <si>
    <t>F2868</t>
  </si>
  <si>
    <t>Amount of Fund(s)# as at the Beginning of the Period  ..................................................................................................…</t>
  </si>
  <si>
    <t># "Fund" means the long term business fund, or that part of the fund, which is attributable to the Hong Kong long term insurance business carried on by the insurer.</t>
  </si>
  <si>
    <t>F2880</t>
  </si>
  <si>
    <t>F2884</t>
  </si>
  <si>
    <t>F2885</t>
  </si>
  <si>
    <t>F2888</t>
  </si>
  <si>
    <t>F2904</t>
  </si>
  <si>
    <t>grossPremiumsRecTotal</t>
  </si>
  <si>
    <t>interestOrIncomeFromLongTermBusiAssetsAttributableToHKBusi</t>
  </si>
  <si>
    <t>25A0</t>
  </si>
  <si>
    <t>otherReceipt1</t>
  </si>
  <si>
    <t>otherReceipt2</t>
  </si>
  <si>
    <t>otherReceipt3</t>
  </si>
  <si>
    <t>otherReceipt4</t>
  </si>
  <si>
    <t>otherReceipt5</t>
  </si>
  <si>
    <t>otherReceipt6</t>
  </si>
  <si>
    <t>otherReceipt7</t>
  </si>
  <si>
    <t>otherReceipt8</t>
  </si>
  <si>
    <t>otherReceipt9</t>
  </si>
  <si>
    <t>otherReceipt10</t>
  </si>
  <si>
    <t>34A0</t>
  </si>
  <si>
    <t>otherPayments1</t>
  </si>
  <si>
    <t>otherPayments2</t>
  </si>
  <si>
    <t>otherPayments3</t>
  </si>
  <si>
    <t>otherPayments4</t>
  </si>
  <si>
    <t>otherPayments5</t>
  </si>
  <si>
    <t>otherPayments6</t>
  </si>
  <si>
    <t>otherPayments7</t>
  </si>
  <si>
    <t>otherPayments8</t>
  </si>
  <si>
    <t>otherPayments9</t>
  </si>
  <si>
    <t>otherPayments10</t>
  </si>
  <si>
    <r>
      <t>netLiaUnderLongTermInsurBusiPer</t>
    </r>
    <r>
      <rPr>
        <sz val="10"/>
        <rFont val="Arial"/>
        <family val="2"/>
      </rPr>
      <t>Form</t>
    </r>
    <r>
      <rPr>
        <sz val="10"/>
        <rFont val="Arial"/>
        <family val="2"/>
      </rPr>
      <t>HKL2</t>
    </r>
  </si>
  <si>
    <t>F2909</t>
  </si>
  <si>
    <t>F2910</t>
  </si>
  <si>
    <t>F2911</t>
  </si>
  <si>
    <t>F2912</t>
  </si>
  <si>
    <t>F2919</t>
  </si>
  <si>
    <t>1006152</t>
  </si>
  <si>
    <t>AIG UNITED GUARANTY INSURANCE (ASIA) LIMITED</t>
  </si>
  <si>
    <t>AXA (HONG KONG) LIFE INSURANCE COMPANY LIMITED</t>
  </si>
  <si>
    <t>CHONG HING INSURANCE COMPANY LIMITED</t>
  </si>
  <si>
    <t>912216</t>
  </si>
  <si>
    <t>968560</t>
  </si>
  <si>
    <t>982131</t>
  </si>
  <si>
    <t>984046</t>
  </si>
  <si>
    <t>CIGNA WORLDWIDE LIFE INSURANCE COMPANY LIMITED</t>
  </si>
  <si>
    <t>984047</t>
  </si>
  <si>
    <t>CIGNA WORLDWIDE GENERAL INSURANCE COMPANY LIMITED</t>
  </si>
  <si>
    <t>F13754</t>
  </si>
  <si>
    <t>INTERNATIONAL HEALTH INSURANCE DANMARK</t>
  </si>
  <si>
    <t>F14381</t>
  </si>
  <si>
    <t>ATRADIUS CREDIT INSURANCE N.V.</t>
  </si>
  <si>
    <t>F14409</t>
  </si>
  <si>
    <t>PHOENIX LIFE LIMITED</t>
  </si>
  <si>
    <t>F14411</t>
  </si>
  <si>
    <t>TRANSAMERICA LIFE (BERMUDA) LTD.</t>
  </si>
  <si>
    <t>F14435</t>
  </si>
  <si>
    <t>LIBERTY MUTUAL INSURANCE EUROPE LIMITED</t>
  </si>
  <si>
    <t>F14470</t>
  </si>
  <si>
    <t>BERKLEY INSURANCE COMPANY</t>
  </si>
  <si>
    <t>F14650</t>
  </si>
  <si>
    <t>RADIAN INSURANCE INC.</t>
  </si>
  <si>
    <t>F14753</t>
  </si>
  <si>
    <t>PA (GI) LIMITED</t>
  </si>
  <si>
    <t>PHOENIX &amp; LONDON ASSURANCE LIMITED</t>
  </si>
  <si>
    <t>FORSAKRINGSAKTIEBOLAGET INSA (PUBL)</t>
  </si>
  <si>
    <t>SUN LIFE HONG KONG LIMITED</t>
  </si>
  <si>
    <t>F2922</t>
  </si>
  <si>
    <t>F2929</t>
  </si>
  <si>
    <t>F2932</t>
  </si>
  <si>
    <t>F2933</t>
  </si>
  <si>
    <t>F2937</t>
  </si>
  <si>
    <t>F2938</t>
  </si>
  <si>
    <t>F2939</t>
  </si>
  <si>
    <t>F2940</t>
  </si>
  <si>
    <t>F2943</t>
  </si>
  <si>
    <t>F2947</t>
  </si>
  <si>
    <t>F2952</t>
  </si>
  <si>
    <t>F2959</t>
  </si>
  <si>
    <t>F2968</t>
  </si>
  <si>
    <t>F297</t>
  </si>
  <si>
    <t>F2973</t>
  </si>
  <si>
    <t>F2974</t>
  </si>
  <si>
    <t>F2977</t>
  </si>
  <si>
    <t>F2984</t>
  </si>
  <si>
    <t>F2986</t>
  </si>
  <si>
    <t>F2988</t>
  </si>
  <si>
    <t>F30</t>
  </si>
  <si>
    <t>F3002</t>
  </si>
  <si>
    <t>F3003</t>
  </si>
  <si>
    <t>F3005</t>
  </si>
  <si>
    <t>F3009</t>
  </si>
  <si>
    <t>F3018</t>
  </si>
  <si>
    <t>F305</t>
  </si>
  <si>
    <t>F3059</t>
  </si>
  <si>
    <t>F3104</t>
  </si>
  <si>
    <t>F3114</t>
  </si>
  <si>
    <t>F3174</t>
  </si>
  <si>
    <t>F3201</t>
  </si>
  <si>
    <t>F3205</t>
  </si>
  <si>
    <t>F3218</t>
  </si>
  <si>
    <t>F3220</t>
  </si>
  <si>
    <t>F326</t>
  </si>
  <si>
    <t>F3304</t>
  </si>
  <si>
    <t>F3345</t>
  </si>
  <si>
    <t>F3376</t>
  </si>
  <si>
    <t>F3377</t>
  </si>
  <si>
    <t>F3394</t>
  </si>
  <si>
    <t>F34</t>
  </si>
  <si>
    <t>F3453</t>
  </si>
  <si>
    <t>F349</t>
  </si>
  <si>
    <t>F3639</t>
  </si>
  <si>
    <t>F3644</t>
  </si>
  <si>
    <t>F3667</t>
  </si>
  <si>
    <t>F3669</t>
  </si>
  <si>
    <t>F3701</t>
  </si>
  <si>
    <t>F3725</t>
  </si>
  <si>
    <t>F3728</t>
  </si>
  <si>
    <t>F3754</t>
  </si>
  <si>
    <t>F3829</t>
  </si>
  <si>
    <t>F3839</t>
  </si>
  <si>
    <t>F3850</t>
  </si>
  <si>
    <t>F3928</t>
  </si>
  <si>
    <t>F3950</t>
  </si>
  <si>
    <t>F3960</t>
  </si>
  <si>
    <t>F405</t>
  </si>
  <si>
    <t>Amount of Fund as at the beginning of the period  ..................................................</t>
  </si>
  <si>
    <t>LA</t>
  </si>
  <si>
    <t>in respect of class(es)*</t>
  </si>
  <si>
    <t>FORM7_CLASS_LIST</t>
  </si>
  <si>
    <t>under long term insurance business (as per Form HKL2)....…</t>
  </si>
  <si>
    <t>IS_ABBR</t>
  </si>
  <si>
    <t>AM KONZERNRUCKVERSICHERUNG</t>
  </si>
  <si>
    <t>(1)</t>
  </si>
  <si>
    <t>(2)</t>
  </si>
  <si>
    <t>(3)</t>
  </si>
  <si>
    <t>GENERAL ACCIDENT INSURANCE ASIA LIMITED</t>
  </si>
  <si>
    <t>OVERSEAS UNION INSURANCE, LIMITED</t>
  </si>
  <si>
    <t>FIRST CAPITAL INSURANCE LIMITED</t>
  </si>
  <si>
    <t>SIRIUS INTERNATIONAL</t>
  </si>
  <si>
    <t>ABEILLE REASSURANCES, SOCIETE ANONYME</t>
  </si>
  <si>
    <t>TAI PING LIFE INSURANCE COMPANY,</t>
  </si>
  <si>
    <t>UNION DES ASSURANCES DE PARIS-VIE</t>
  </si>
  <si>
    <t>CORNHILL INSURANCE PUBLIC LIMITED</t>
  </si>
  <si>
    <t>DAH SING LIFE ASSURANCE COMPANY LIMITED</t>
  </si>
  <si>
    <t>CHINA AMERICA INSURANCE COMPANY LIMITED</t>
  </si>
  <si>
    <t>SUN ALLIANCE AND LONDON INSURANCE PLC</t>
  </si>
  <si>
    <t>NEUCHATEL, SWISS GENERAL INSURANCE</t>
  </si>
  <si>
    <t>US INTERNATIONAL REINSURANCE COMPANY</t>
  </si>
  <si>
    <t>NATIONAL INSURANCE COMPANY, LIMITED</t>
  </si>
  <si>
    <t>AMERICAN HOME ASSURANCE COMPANY</t>
  </si>
  <si>
    <t>FORSIKRINGSAKTIESELSKABET HAFNIA</t>
  </si>
  <si>
    <t>AUSTRALIAN MUTUAL PROVIDENT SOCIETY</t>
  </si>
  <si>
    <t>HARTFORD FIRE INSURANCE COMPANY</t>
  </si>
  <si>
    <t>ARAB INSURANCE GROUP (B.S.C.)</t>
  </si>
  <si>
    <t>ONDERLINGE WAARBORGMAATSCHAPPIJ OHRA</t>
  </si>
  <si>
    <t>ZURICH INTERNATIONAL LIFE LIMITED</t>
  </si>
  <si>
    <t>BRITISH MARINE MUTUAL P&amp;I INSURANCE</t>
  </si>
  <si>
    <t>LA REUNION FRANCAISE, SOCIETE ANONYME</t>
  </si>
  <si>
    <t>COSMIC INSURANCE CORPORATION LIMITED</t>
  </si>
  <si>
    <t>MANULIFE (INTERNATIONAL) LIMITED</t>
  </si>
  <si>
    <t>INSURANCE COMPANY OF NORTH AMERICA</t>
  </si>
  <si>
    <t>AXA INSURANCE PLC</t>
  </si>
  <si>
    <t>F9977</t>
  </si>
  <si>
    <t>GE FRANKONA REASSURANCE LIMITED</t>
  </si>
  <si>
    <t>SOUTH BRITISH INSURANCE COMPANY,</t>
  </si>
  <si>
    <t>TAI PING INSURANCE COMPANY, LIMITED -</t>
  </si>
  <si>
    <t>PEARL ASSURANCE PUBLIC LIMITED COMPANY</t>
  </si>
  <si>
    <t>CUNA MUTUAL INSURANCE SOCIETY</t>
  </si>
  <si>
    <t>CANADA LIFE LIMITED</t>
  </si>
  <si>
    <t>BALOISE, INSURANCE COMPANY LIMITED -</t>
  </si>
  <si>
    <t>SUMITOMO KAIJO KASAI HOKEN KABUSHIKI</t>
  </si>
  <si>
    <t>STERLING INSURANCE COMPANY LIMITED</t>
  </si>
  <si>
    <t>NIPPONKOA INSURANCE COMPANY, LIMITED</t>
  </si>
  <si>
    <t>YORKSHIRE INSURANCE COMPANY LIMITED -</t>
  </si>
  <si>
    <t>TAISEI KASAI KAIJO HOKEN KABUSHIKI</t>
  </si>
  <si>
    <t>NISSAY DOWA GENERAL INSURANCE CO., LTD.</t>
  </si>
  <si>
    <t>MALAYSIA BRITISH ASSURANCE BERHAD</t>
  </si>
  <si>
    <t>UNI-POLARIS FORSIKRINGSAKSJESELSKAP</t>
  </si>
  <si>
    <t>NAVIGATORS AND GENERAL INSURANCE</t>
  </si>
  <si>
    <t>CLERICAL, MEDICAL AND GENERAL LIFE</t>
  </si>
  <si>
    <t>BRITISH UNITED PROVIDENT ASSOCIATION</t>
  </si>
  <si>
    <t>BISHOPSGATE INSURANCE LIMITED</t>
  </si>
  <si>
    <t>UNION DES ASSURANCES DE PARIS-I.A.R.D.</t>
  </si>
  <si>
    <t>ROYAL &amp; SUN ALLIANCE INSURANCE (GLOBAL)</t>
  </si>
  <si>
    <t>LEGAL AND GENERAL ASSURANCE SOCIETY</t>
  </si>
  <si>
    <t>CIGNA WORLDWIDE INSURANCE COMPANY</t>
  </si>
  <si>
    <t>AVON INSURANCE PLC</t>
  </si>
  <si>
    <t>COMPAGNIE EUROPEENNE D'ASSURANCES</t>
  </si>
  <si>
    <t>FEDERAL INSURANCE COMPANY</t>
  </si>
  <si>
    <t>CGU INSURANCE PLC</t>
  </si>
  <si>
    <t>CHINA INSURANCE COMPANY, LIMITED</t>
  </si>
  <si>
    <t>HSBC LIFE (INTERNATIONAL) LIMITED</t>
  </si>
  <si>
    <t>TRANSATLANTIC REINSURANCE COMPANY</t>
  </si>
  <si>
    <t>WEST OF ENGLAND SHIP OWNERS MUTUAL</t>
  </si>
  <si>
    <t>POHJOLA-YHTYMA OYJ</t>
  </si>
  <si>
    <t>THAI PRASIT INSURANCE COMPANY LIMITED</t>
  </si>
  <si>
    <t>EAGLE STAR INSURANCE COMPANY LIMITED</t>
  </si>
  <si>
    <t>NORTH ATLANTIC INSURANCE COMPANY</t>
  </si>
  <si>
    <t>INSURANCE CORPORATION OF SINGAPORE</t>
  </si>
  <si>
    <t>TOA REINSURANCE COMPANY, LIMITED - THE</t>
  </si>
  <si>
    <t>VAHINKOVAKUUTUSOSAKEYHTIO KANSA</t>
  </si>
  <si>
    <t>EVEREST REINSURANCE COMPANY</t>
  </si>
  <si>
    <t>NRG VICTORY REINSURANCE LIMITED</t>
  </si>
  <si>
    <t>CONTINENTAL REINSURANCE CORPORATION</t>
  </si>
  <si>
    <t>FRIENDS PROVIDENT INTERNATIONAL LIMITED</t>
  </si>
  <si>
    <t>GREAT LAKES REINSURANCE COMPANY - THE</t>
  </si>
  <si>
    <t>CIGNA PROPERTY AND CASUALTY INSURANCE</t>
  </si>
  <si>
    <t>INTERLLOYD SCHADEVERZEKERING</t>
  </si>
  <si>
    <t>SUN LIFE ASSURANCE COMPANY OF CANADA</t>
  </si>
  <si>
    <t>UNITED INDIA INSURANCE COMPANY LIMITED</t>
  </si>
  <si>
    <t>CONTINENTAL INSURANCE COMPANY - THE</t>
  </si>
  <si>
    <t>FREMONT LIFE INSURANCE COMPANY</t>
  </si>
  <si>
    <t>SWISS REINSURANCE COMPANY UK LIMITED</t>
  </si>
  <si>
    <t>TOUCHLINE INSURANCE COMPANY LIMITED</t>
  </si>
  <si>
    <t>CGU INTERNATIONAL INSURANCE PLC</t>
  </si>
  <si>
    <t>OVERSEAS ASSURANCE CORPORATION, LIMITED</t>
  </si>
  <si>
    <t>SWISS RE LIFE &amp; HEALTH LIMITED</t>
  </si>
  <si>
    <t>TOWER HILL INSURANCE COMPANY LIMITED</t>
  </si>
  <si>
    <t>JERNEH INSURANCE (HK) LIMITED</t>
  </si>
  <si>
    <t>SUMITOMO PROPERTY &amp; CASUALTY INSURANCE</t>
  </si>
  <si>
    <t>WING LUNG INSURANCE COMPANY LIMITED</t>
  </si>
  <si>
    <t>AXA LIFE INSURANCE COMPANY LIMITED</t>
  </si>
  <si>
    <t>HSBC LOMBARD INSURANCE LIMITED</t>
  </si>
  <si>
    <t>CONNAUGHT INSURANCE COMPANY LIMITED</t>
  </si>
  <si>
    <t>LUN YICK INSURANCE COMPANY LIMITED</t>
  </si>
  <si>
    <t>CANADIAN INSURANCE COMPANY LIMITED</t>
  </si>
  <si>
    <t>ASIA INSURANCE COMPANY, LIMITED</t>
  </si>
  <si>
    <t>GROUP INTERNATIONAL REINSURANCE AND</t>
  </si>
  <si>
    <t>Form HKL1</t>
  </si>
  <si>
    <t>Form HKL2 ( Reinsurance Ceded )</t>
  </si>
  <si>
    <t>Form HKL2 ( Direct Business and Reinsurance Accepted )</t>
  </si>
  <si>
    <t>Form HKL2 ( Net Retained Business )</t>
  </si>
  <si>
    <t>Form HKL3</t>
  </si>
  <si>
    <t>FALCON INSURANCE COMPANY LIMITED</t>
  </si>
  <si>
    <t>CALIFORNIA INSURANCE COMPANY, LIMITED</t>
  </si>
  <si>
    <t>HSBC INSURANCE (ASIA) LIMITED</t>
  </si>
  <si>
    <t>EQUATORIAL REINSURANCE CO. LIMITED</t>
  </si>
  <si>
    <t>WELL GUARD INSURANCE COMPANY, LIMITED</t>
  </si>
  <si>
    <t>TARGET INSURANCE COMPANY, LIMITED</t>
  </si>
  <si>
    <t>CONCORD INSURANCE COMPANY LIMITED</t>
  </si>
  <si>
    <t>HONGKONG FIRE INSURANCE COMPANY,</t>
  </si>
  <si>
    <t>PAN SOUTH INSURANCE COMPANY LIMITED</t>
  </si>
  <si>
    <t>MASSMUTUAL ASIA LIMITED</t>
  </si>
  <si>
    <t>HAIPHOON INSURANCE COMPANY LIMITED</t>
  </si>
  <si>
    <t>SOUTH BRITISH REINSURANCE COMPANY</t>
  </si>
  <si>
    <t>COSMOS FIRE INSURANCE COMPANY LIMITED</t>
  </si>
  <si>
    <t>UNITED FRIENDLY INSURANCE COMPANY,</t>
  </si>
  <si>
    <t>RED SEA INSURANCE COMPANY LIMITED</t>
  </si>
  <si>
    <t>AXA INSURANCE HONG KONG LIMITED</t>
  </si>
  <si>
    <t>LIBERTY INTERNATIONAL INSURANCE LIMITED</t>
  </si>
  <si>
    <t>HANG SENG LIFE LIMITED</t>
  </si>
  <si>
    <t>MIN XIN INSURANCE COMPANY LIMITED</t>
  </si>
  <si>
    <t>HIH INSURANCE (ASIA) LIMITED</t>
  </si>
  <si>
    <t>CITYSTATE INSURANCE LIMITED</t>
  </si>
  <si>
    <t>ZURICH INSURANCE COMPANY (ASIA) LIMITED</t>
  </si>
  <si>
    <t>AXA GENERAL INSURANCE HONG KONG LIMITED</t>
  </si>
  <si>
    <t>SCOR REINSURANCE COMPANY (ASIA) LIMITED</t>
  </si>
  <si>
    <t>DBS KWONG ON INSURANCE COMPANY LIMITED</t>
  </si>
  <si>
    <t>TRANS-OCEAN INSURANCE COMPANY LIMITED</t>
  </si>
  <si>
    <t>ALLIANZ INSURANCE (HONG KONG) LIMITED</t>
  </si>
  <si>
    <t>ANF INSURANCE COMPANY LIMITED</t>
  </si>
  <si>
    <t>ASIAN AREA REINSURANCE COMPANY LIMITED</t>
  </si>
  <si>
    <t>HONG KONG REINSURANCE COMPANY LIMITED</t>
  </si>
  <si>
    <t>QBE INSURANCE (HONG KONG) LIMITED</t>
  </si>
  <si>
    <t>PROSPERITY INSURANCE COMPANY LIMITED -</t>
  </si>
  <si>
    <t>LULIAN INSURANCE COMPANY LIMITED</t>
  </si>
  <si>
    <t>SYMBOL UNDERWRITERS LIMITED</t>
  </si>
  <si>
    <t>HANG SENG INSURANCE COMPANY LIMITED</t>
  </si>
  <si>
    <t>HSBC MEDICAL INSURANCE LIMITED</t>
  </si>
  <si>
    <t>A.A. REINSURANCE COMPANY LIMITED</t>
  </si>
  <si>
    <t>UOB INSURANCE (H.K.) LIMITED</t>
  </si>
  <si>
    <t>ALLIANZ CORNHILL INSURANCE (FAR EAST)</t>
  </si>
  <si>
    <t>BRITISH TRADERS' INSURANCE COMPANY,</t>
  </si>
  <si>
    <t>HSBC INSURANCE (INTERNATIONAL) LIMITED</t>
  </si>
  <si>
    <t>KONO INSURANCE LIMITED</t>
  </si>
  <si>
    <t>BUPA (ASIA) LIMITED</t>
  </si>
  <si>
    <t>NIPPON FIRE &amp; MARINE INSURANCE COMPANY</t>
  </si>
  <si>
    <t>UNION INSURANCE SOCIETY OF CANTON,</t>
  </si>
  <si>
    <t>SWITZERLAND" GENERAL INSURANCE COMPANY,</t>
  </si>
  <si>
    <t>SUN LIFE ASSURANCE SOCIETY P.L.C.</t>
  </si>
  <si>
    <t>NEW HAMPSHIRE INSURANCE COMPANY</t>
  </si>
  <si>
    <t>GUARDIAN ASSURANCE PUBLIC LIMITED</t>
  </si>
  <si>
    <t>HONG KONG PRINTERS ASSOCIATION - THE</t>
  </si>
  <si>
    <t>LUN TAI MUTUAL FIRE AND MARINE</t>
  </si>
  <si>
    <t>BARGUARD REINSURANCE COMPANY LIMITED</t>
  </si>
  <si>
    <t>SOUTH EAST ASIA INSURANCE COMPANY</t>
  </si>
  <si>
    <t>GRAND UNION INSURANCE COMPANY LIMITED</t>
  </si>
  <si>
    <t>DPIC PACIFIC REINSURANCE LIMITED</t>
  </si>
  <si>
    <t>SOUTH CHINA INSURANCE COMPANY, LIMITED</t>
  </si>
  <si>
    <t>AMERICAN FEDERAL INSURANCE COMPANY</t>
  </si>
  <si>
    <t>MARITIME UNION ASSURANCE COMPANY</t>
  </si>
  <si>
    <t>FAR EAST INSURANCE COMPANY, LIMITED -</t>
  </si>
  <si>
    <t>LOYALTY INSURANCE COMPANY, LIMITED</t>
  </si>
  <si>
    <t>ARMOUR INSURANCE COMPANY LIMITED</t>
  </si>
  <si>
    <t>GRAND UNION LIFE ASSURANCE LIMITED</t>
  </si>
  <si>
    <t>CITADEL INSURANCE COMPANY LIMITED</t>
  </si>
  <si>
    <t>GRAND UNION GENERAL &amp; MOTOR INSURANCE</t>
  </si>
  <si>
    <t>FALCON REINSURANCE COMPANY LIMITED -</t>
  </si>
  <si>
    <t>M.U. CAMBRIDGE INSURANCE CO. (HONG KONG)</t>
  </si>
  <si>
    <t>CHAROEN POKPHAND INSURANCE (H.K.)</t>
  </si>
  <si>
    <t>KEITH INSURANCE COMPANY LIMITED</t>
  </si>
  <si>
    <t>M.U. ORIENT INSURANCE COMPANY LIMITED</t>
  </si>
  <si>
    <t>AL SAGR INSURANCE COMPANY OF SAUDI</t>
  </si>
  <si>
    <t>Rev. 06/2017</t>
  </si>
  <si>
    <t>* The classes referred to correspond to the classes of Long Term Business set out in Part 2 of Schedule 1 to the Insurance Ordinance (Cap. 41).</t>
  </si>
  <si>
    <t>The classes referred to correspond to the classes of Long Term Business set out in Part 2 of Schedule 1.</t>
  </si>
  <si>
    <t>TUGU INSURANCE COMPANY LIMITED</t>
  </si>
  <si>
    <t>1237941</t>
  </si>
  <si>
    <t>PRUDENTIAL HONG KONG LIMITED</t>
  </si>
  <si>
    <t>1277947</t>
  </si>
  <si>
    <t>PRUDENTIAL GENERAL INSURANCE HONG KONG LIMITED</t>
  </si>
  <si>
    <t>1381337</t>
  </si>
  <si>
    <t>WELL LINK GENERAL INSURANCE COMPANY LIMITED</t>
  </si>
  <si>
    <t>1478758</t>
  </si>
  <si>
    <t>CGN CAPTIVE INSURANCE LIMITED</t>
  </si>
  <si>
    <t>1531647</t>
  </si>
  <si>
    <t>PEAK REINSURANCE COMPANY LIMITED</t>
  </si>
  <si>
    <t>SOMPO JAPAN NIPPONKOA REINSURANCE COMPANY LIMITED</t>
  </si>
  <si>
    <t>1980905</t>
  </si>
  <si>
    <t>SINOPEC INSURANCE LIMITED</t>
  </si>
  <si>
    <t>AIA COMPANY LIMITED</t>
  </si>
  <si>
    <t>2092511</t>
  </si>
  <si>
    <t>BE REINSURANCE LIMITED</t>
  </si>
  <si>
    <t>AIG INSURANCE HONG KONG LIMITED</t>
  </si>
  <si>
    <t>2207694</t>
  </si>
  <si>
    <t>ST. JAMES'S PLACE INTERNATIONAL (HONG KONG) LIMITED</t>
  </si>
  <si>
    <t>2261157</t>
  </si>
  <si>
    <t>CHINA TAIPING LIFE INSURANCE (HONG KONG) COMPANY LIMITED</t>
  </si>
  <si>
    <t>2264119</t>
  </si>
  <si>
    <t>FUBON LIFE INSURANCE (HONG KONG) COMPANY LIMITED</t>
  </si>
  <si>
    <t>2300485</t>
  </si>
  <si>
    <t>GENERALI LIFE (HONG KONG) LIMITED</t>
  </si>
  <si>
    <t>2400200</t>
  </si>
  <si>
    <t>LIBERTY INTERNATIONAL UNDERWRITERS LIMITED</t>
  </si>
  <si>
    <t>QBE GENERAL INSURANCE (HONG KONG) LIMITED</t>
  </si>
  <si>
    <t>DAH SING INSURANCE COMPANY (1976) LIMITED</t>
  </si>
  <si>
    <t>SOMPO INSURANCE (HONG KONG) COMPANY LIMITED</t>
  </si>
  <si>
    <t>CHUBB INSURANCE HONG KONG LIMITED</t>
  </si>
  <si>
    <t>ABCI INSURANCE COMPANY LIMITED</t>
  </si>
  <si>
    <t>FWD GENERAL INSURANCE COMPANY LIMITED</t>
  </si>
  <si>
    <t>LLOYD'S</t>
  </si>
  <si>
    <t>ZURICH LEBENSVERSICHERUNGS-GESELLSCHAFT AG (ZURICH LIFE)</t>
  </si>
  <si>
    <t>ASIA-PACIFIC PROPERTY &amp; CASUALTY INSURANCE CO., LTD.</t>
  </si>
  <si>
    <t>HDI GLOBAL SE</t>
  </si>
  <si>
    <t>F15575</t>
  </si>
  <si>
    <t>GARD MARINE &amp; ENERGY LIMITED</t>
  </si>
  <si>
    <t>CHUBB LIFE INSURANCE COMPANY LTD.</t>
  </si>
  <si>
    <t>F18305</t>
  </si>
  <si>
    <t>PARTNER REINSURANCE EUROPE SE</t>
  </si>
  <si>
    <t>F18731</t>
  </si>
  <si>
    <t>GAN EUROCOURTAGE</t>
  </si>
  <si>
    <t>F18771</t>
  </si>
  <si>
    <t>ALLIANZ GLOBAL CORPORATE &amp; SPECIALTY SE</t>
  </si>
  <si>
    <t>F19312</t>
  </si>
  <si>
    <t>UNITED KINGDOM MUTUAL STEAM SHIP ASSU ASSO (EUROPE) LTD-THE</t>
  </si>
  <si>
    <t>F19665</t>
  </si>
  <si>
    <t>FACTORY MUTUAL INSURANCE COMPANY</t>
  </si>
  <si>
    <t>F19967</t>
  </si>
  <si>
    <t>ASSURANCEFORENINGEN SKULD (GJENSIDIG)</t>
  </si>
  <si>
    <t>F20088</t>
  </si>
  <si>
    <t>EULER HERMES</t>
  </si>
  <si>
    <t>CANADA LIFE ASSURANCE COMPANY - THE</t>
  </si>
  <si>
    <t>F20823</t>
  </si>
  <si>
    <t>BERKSHIRE HATHAWAY SPECIALTY INSURANCE COMPANY</t>
  </si>
  <si>
    <t>ZURICH VERSICHERUNGS-GESELLSCHAFT AG</t>
  </si>
  <si>
    <t>F21870</t>
  </si>
  <si>
    <t>SWISS RE INTERNATIONAL SE</t>
  </si>
  <si>
    <t>F22446</t>
  </si>
  <si>
    <t>ATRADIUS CRÉDITO Y CAUCIÓN SA DE SEGUROS Y REASEGUROS</t>
  </si>
  <si>
    <t>GENERALI WORLDWIDE INSURANCE COMPANY LIMITED</t>
  </si>
  <si>
    <t>FWD LIFE INSURANCE COMPANY (BERMUDA) LIMITED</t>
  </si>
  <si>
    <t>OLD MUTUAL INTERNATIONAL ISLE OF MAN LIMITED</t>
  </si>
  <si>
    <t>FTLIFE INSURANCE COMPANY LIMITED</t>
  </si>
  <si>
    <t>GENERAL REINSURANCE AG</t>
  </si>
  <si>
    <t>RL360 LIFE INSURANCE COMPANY LIMITED</t>
  </si>
  <si>
    <t>GAN ASSURANCES</t>
  </si>
  <si>
    <t>SOMPO JAPAN NIPPONKOA INSURANCE INC.</t>
  </si>
  <si>
    <t>SCOTTISH WIDOWS LIMITED</t>
  </si>
  <si>
    <t>XL INSURANCE COMPANY SE</t>
  </si>
  <si>
    <t>RL360 INSURANCE COMPANY LIMITED</t>
  </si>
  <si>
    <t>EULER HERMES DEUTSCHLAND AKTIENGESELLSCHAFT</t>
  </si>
  <si>
    <t>HANNOVER RUCK SE</t>
  </si>
  <si>
    <t>UNITED KINGDOM MUTUAL STEAM SHIP ASSU ASSO (BERMUDA) LTD-THE</t>
  </si>
  <si>
    <t>AIA INTERNATIONAL LIMITED</t>
  </si>
  <si>
    <t xml:space="preserve">   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</si>
</sst>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_ "/>
    <numFmt numFmtId="191" formatCode="m&quot;月&quot;d&quot;日&quot;"/>
    <numFmt numFmtId="192" formatCode="mm/dd/yyyy"/>
    <numFmt numFmtId="193" formatCode="0.00_);\(0.00\)"/>
    <numFmt numFmtId="194" formatCode="0_);\(0\)"/>
    <numFmt numFmtId="195" formatCode="dd\ mmm\ yyyy"/>
    <numFmt numFmtId="196" formatCode="##"/>
  </numFmts>
  <fonts count="56">
    <font>
      <sz val="10"/>
      <name val="Arial"/>
      <family val="2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新細明體"/>
      <family val="1"/>
    </font>
    <font>
      <sz val="8"/>
      <name val="Courier New"/>
      <family val="3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1" fillId="0" borderId="0" applyFont="0" applyFill="0" applyBorder="0" applyAlignment="0" applyProtection="0"/>
    <xf numFmtId="0" fontId="4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49" fontId="0" fillId="33" borderId="0" xfId="0" applyNumberFormat="1" applyFill="1" applyBorder="1" applyAlignment="1" applyProtection="1">
      <alignment horizontal="center" shrinkToFit="1"/>
      <protection/>
    </xf>
    <xf numFmtId="37" fontId="5" fillId="34" borderId="10" xfId="0" applyNumberFormat="1" applyFont="1" applyFill="1" applyBorder="1" applyAlignment="1" applyProtection="1">
      <alignment horizontal="right" shrinkToFit="1"/>
      <protection/>
    </xf>
    <xf numFmtId="0" fontId="9" fillId="0" borderId="1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33" borderId="0" xfId="0" applyFill="1" applyAlignment="1">
      <alignment/>
    </xf>
    <xf numFmtId="49" fontId="5" fillId="0" borderId="12" xfId="0" applyNumberFormat="1" applyFont="1" applyFill="1" applyBorder="1" applyAlignment="1" applyProtection="1">
      <alignment horizontal="right" shrinkToFit="1"/>
      <protection/>
    </xf>
    <xf numFmtId="49" fontId="5" fillId="0" borderId="0" xfId="0" applyNumberFormat="1" applyFont="1" applyFill="1" applyBorder="1" applyAlignment="1" applyProtection="1">
      <alignment horizontal="right" shrinkToFit="1"/>
      <protection/>
    </xf>
    <xf numFmtId="49" fontId="5" fillId="0" borderId="13" xfId="0" applyNumberFormat="1" applyFont="1" applyFill="1" applyBorder="1" applyAlignment="1" applyProtection="1">
      <alignment horizontal="right" shrinkToFit="1"/>
      <protection/>
    </xf>
    <xf numFmtId="49" fontId="5" fillId="0" borderId="14" xfId="0" applyNumberFormat="1" applyFont="1" applyFill="1" applyBorder="1" applyAlignment="1" applyProtection="1">
      <alignment horizontal="right" shrinkToFit="1"/>
      <protection/>
    </xf>
    <xf numFmtId="14" fontId="0" fillId="33" borderId="0" xfId="0" applyNumberFormat="1" applyFill="1" applyBorder="1" applyAlignment="1" applyProtection="1">
      <alignment horizontal="center" shrinkToFit="1"/>
      <protection/>
    </xf>
    <xf numFmtId="49" fontId="0" fillId="33" borderId="0" xfId="0" applyNumberFormat="1" applyFont="1" applyFill="1" applyBorder="1" applyAlignment="1" applyProtection="1">
      <alignment horizontal="center" shrinkToFit="1"/>
      <protection/>
    </xf>
    <xf numFmtId="37" fontId="5" fillId="34" borderId="15" xfId="0" applyNumberFormat="1" applyFont="1" applyFill="1" applyBorder="1" applyAlignment="1" applyProtection="1">
      <alignment horizontal="right" shrinkToFit="1"/>
      <protection/>
    </xf>
    <xf numFmtId="49" fontId="5" fillId="33" borderId="0" xfId="0" applyNumberFormat="1" applyFont="1" applyFill="1" applyBorder="1" applyAlignment="1" applyProtection="1">
      <alignment horizontal="center" shrinkToFit="1"/>
      <protection/>
    </xf>
    <xf numFmtId="0" fontId="0" fillId="33" borderId="0" xfId="0" applyNumberFormat="1" applyFont="1" applyFill="1" applyBorder="1" applyAlignment="1" applyProtection="1">
      <alignment horizontal="center" shrinkToFit="1"/>
      <protection/>
    </xf>
    <xf numFmtId="0" fontId="0" fillId="33" borderId="0" xfId="0" applyNumberFormat="1" applyFill="1" applyBorder="1" applyAlignment="1" applyProtection="1">
      <alignment horizontal="center" shrinkToFit="1"/>
      <protection/>
    </xf>
    <xf numFmtId="0" fontId="5" fillId="33" borderId="0" xfId="0" applyNumberFormat="1" applyFont="1" applyFill="1" applyBorder="1" applyAlignment="1" applyProtection="1">
      <alignment horizontal="center" shrinkToFit="1"/>
      <protection/>
    </xf>
    <xf numFmtId="37" fontId="5" fillId="0" borderId="16" xfId="0" applyNumberFormat="1" applyFont="1" applyFill="1" applyBorder="1" applyAlignment="1" applyProtection="1">
      <alignment horizontal="right" shrinkToFit="1"/>
      <protection/>
    </xf>
    <xf numFmtId="37" fontId="5" fillId="0" borderId="13" xfId="0" applyNumberFormat="1" applyFont="1" applyFill="1" applyBorder="1" applyAlignment="1" applyProtection="1">
      <alignment horizontal="right" shrinkToFi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Continuous"/>
      <protection/>
    </xf>
    <xf numFmtId="14" fontId="0" fillId="33" borderId="0" xfId="0" applyNumberFormat="1" applyFont="1" applyFill="1" applyBorder="1" applyAlignment="1" applyProtection="1">
      <alignment horizontal="center" shrinkToFit="1"/>
      <protection/>
    </xf>
    <xf numFmtId="37" fontId="5" fillId="0" borderId="10" xfId="0" applyNumberFormat="1" applyFont="1" applyFill="1" applyBorder="1" applyAlignment="1" applyProtection="1">
      <alignment horizontal="right" shrinkToFit="1"/>
      <protection locked="0"/>
    </xf>
    <xf numFmtId="49" fontId="5" fillId="0" borderId="14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 shrinkToFit="1"/>
      <protection/>
    </xf>
    <xf numFmtId="0" fontId="4" fillId="0" borderId="0" xfId="0" applyFont="1" applyAlignment="1" applyProtection="1">
      <alignment horizontal="right" shrinkToFit="1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35" borderId="0" xfId="34" applyFont="1" applyFill="1" applyBorder="1" applyAlignment="1" applyProtection="1">
      <alignment horizontal="center"/>
      <protection/>
    </xf>
    <xf numFmtId="0" fontId="0" fillId="35" borderId="0" xfId="34" applyFont="1" applyFill="1" applyBorder="1" applyAlignment="1" applyProtection="1">
      <alignment shrinkToFit="1"/>
      <protection/>
    </xf>
    <xf numFmtId="0" fontId="0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shrinkToFit="1"/>
      <protection/>
    </xf>
    <xf numFmtId="0" fontId="0" fillId="35" borderId="0" xfId="0" applyFont="1" applyFill="1" applyBorder="1" applyAlignment="1" applyProtection="1">
      <alignment horizontal="center" shrinkToFi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35" borderId="0" xfId="0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35" borderId="0" xfId="0" applyFill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5" fillId="35" borderId="0" xfId="0" applyNumberFormat="1" applyFont="1" applyFill="1" applyBorder="1" applyAlignment="1" applyProtection="1">
      <alignment horizontal="center" shrinkToFit="1"/>
      <protection/>
    </xf>
    <xf numFmtId="0" fontId="5" fillId="35" borderId="0" xfId="0" applyNumberFormat="1" applyFont="1" applyFill="1" applyBorder="1" applyAlignment="1" applyProtection="1">
      <alignment horizontal="center" shrinkToFit="1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 horizontal="center" shrinkToFit="1"/>
      <protection locked="0"/>
    </xf>
    <xf numFmtId="0" fontId="5" fillId="0" borderId="16" xfId="0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6" fillId="0" borderId="0" xfId="0" applyFont="1" applyBorder="1" applyAlignment="1" applyProtection="1" quotePrefix="1">
      <alignment horizontal="right"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35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 quotePrefix="1">
      <alignment horizontal="right"/>
      <protection/>
    </xf>
    <xf numFmtId="0" fontId="0" fillId="0" borderId="0" xfId="0" applyFill="1" applyBorder="1" applyAlignment="1" applyProtection="1">
      <alignment shrinkToFit="1"/>
      <protection/>
    </xf>
    <xf numFmtId="0" fontId="4" fillId="0" borderId="0" xfId="0" applyFont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Continuous"/>
      <protection/>
    </xf>
    <xf numFmtId="0" fontId="5" fillId="0" borderId="2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/>
      <protection/>
    </xf>
    <xf numFmtId="0" fontId="5" fillId="0" borderId="22" xfId="0" applyFont="1" applyBorder="1" applyAlignment="1" applyProtection="1" quotePrefix="1">
      <alignment horizontal="center"/>
      <protection/>
    </xf>
    <xf numFmtId="0" fontId="14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49" fontId="6" fillId="0" borderId="25" xfId="0" applyNumberFormat="1" applyFont="1" applyFill="1" applyBorder="1" applyAlignment="1" applyProtection="1">
      <alignment horizontal="center"/>
      <protection/>
    </xf>
    <xf numFmtId="0" fontId="14" fillId="0" borderId="26" xfId="0" applyFont="1" applyFill="1" applyBorder="1" applyAlignment="1" applyProtection="1" quotePrefix="1">
      <alignment horizontal="left"/>
      <protection/>
    </xf>
    <xf numFmtId="0" fontId="5" fillId="0" borderId="27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14" fillId="0" borderId="28" xfId="0" applyFont="1" applyFill="1" applyBorder="1" applyAlignment="1" applyProtection="1">
      <alignment/>
      <protection/>
    </xf>
    <xf numFmtId="0" fontId="14" fillId="0" borderId="23" xfId="0" applyFont="1" applyFill="1" applyBorder="1" applyAlignment="1" applyProtection="1">
      <alignment/>
      <protection/>
    </xf>
    <xf numFmtId="0" fontId="14" fillId="0" borderId="26" xfId="0" applyFont="1" applyFill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37" fontId="5" fillId="36" borderId="18" xfId="0" applyNumberFormat="1" applyFont="1" applyFill="1" applyBorder="1" applyAlignment="1" applyProtection="1" quotePrefix="1">
      <alignment horizontal="center"/>
      <protection/>
    </xf>
    <xf numFmtId="0" fontId="5" fillId="0" borderId="29" xfId="0" applyFont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 shrinkToFit="1"/>
      <protection/>
    </xf>
    <xf numFmtId="0" fontId="14" fillId="0" borderId="28" xfId="0" applyFont="1" applyBorder="1" applyAlignment="1" applyProtection="1">
      <alignment/>
      <protection/>
    </xf>
    <xf numFmtId="37" fontId="5" fillId="36" borderId="10" xfId="0" applyNumberFormat="1" applyFont="1" applyFill="1" applyBorder="1" applyAlignment="1" applyProtection="1" quotePrefix="1">
      <alignment horizontal="center"/>
      <protection/>
    </xf>
    <xf numFmtId="0" fontId="14" fillId="0" borderId="26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37" fontId="5" fillId="36" borderId="30" xfId="0" applyNumberFormat="1" applyFont="1" applyFill="1" applyBorder="1" applyAlignment="1" applyProtection="1" quotePrefix="1">
      <alignment horizontal="center"/>
      <protection/>
    </xf>
    <xf numFmtId="0" fontId="12" fillId="0" borderId="13" xfId="0" applyFont="1" applyBorder="1" applyAlignment="1" applyProtection="1">
      <alignment/>
      <protection/>
    </xf>
    <xf numFmtId="37" fontId="5" fillId="36" borderId="19" xfId="0" applyNumberFormat="1" applyFont="1" applyFill="1" applyBorder="1" applyAlignment="1" applyProtection="1" quotePrefix="1">
      <alignment horizontal="center"/>
      <protection/>
    </xf>
    <xf numFmtId="0" fontId="5" fillId="0" borderId="31" xfId="0" applyFont="1" applyFill="1" applyBorder="1" applyAlignment="1" applyProtection="1">
      <alignment/>
      <protection/>
    </xf>
    <xf numFmtId="0" fontId="5" fillId="0" borderId="12" xfId="0" applyFont="1" applyBorder="1" applyAlignment="1" applyProtection="1" quotePrefix="1">
      <alignment horizontal="left"/>
      <protection/>
    </xf>
    <xf numFmtId="0" fontId="5" fillId="0" borderId="13" xfId="0" applyFont="1" applyBorder="1" applyAlignment="1" applyProtection="1" quotePrefix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37" fontId="5" fillId="0" borderId="13" xfId="0" applyNumberFormat="1" applyFont="1" applyFill="1" applyBorder="1" applyAlignment="1" applyProtection="1" quotePrefix="1">
      <alignment horizontal="center"/>
      <protection/>
    </xf>
    <xf numFmtId="0" fontId="5" fillId="0" borderId="23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 quotePrefix="1">
      <alignment horizontal="left"/>
      <protection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37" fontId="5" fillId="36" borderId="35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5" fillId="35" borderId="0" xfId="0" applyFont="1" applyFill="1" applyBorder="1" applyAlignment="1" applyProtection="1">
      <alignment horizont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12" xfId="0" applyFont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shrinkToFit="1"/>
      <protection/>
    </xf>
    <xf numFmtId="0" fontId="6" fillId="0" borderId="36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6" fillId="0" borderId="38" xfId="0" applyFont="1" applyBorder="1" applyAlignment="1" applyProtection="1" quotePrefix="1">
      <alignment horizontal="center"/>
      <protection/>
    </xf>
    <xf numFmtId="0" fontId="6" fillId="0" borderId="39" xfId="0" applyFont="1" applyBorder="1" applyAlignment="1" applyProtection="1" quotePrefix="1">
      <alignment horizontal="center"/>
      <protection/>
    </xf>
    <xf numFmtId="0" fontId="6" fillId="0" borderId="40" xfId="0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 quotePrefix="1">
      <alignment horizontal="center"/>
      <protection/>
    </xf>
    <xf numFmtId="0" fontId="6" fillId="0" borderId="18" xfId="0" applyFont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6" fillId="0" borderId="11" xfId="0" applyFont="1" applyBorder="1" applyAlignment="1" applyProtection="1">
      <alignment horizontal="centerContinuous"/>
      <protection/>
    </xf>
    <xf numFmtId="0" fontId="15" fillId="0" borderId="11" xfId="0" applyFont="1" applyBorder="1" applyAlignment="1" applyProtection="1">
      <alignment horizontal="centerContinuous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 quotePrefix="1">
      <alignment horizontal="left"/>
      <protection/>
    </xf>
    <xf numFmtId="0" fontId="0" fillId="35" borderId="0" xfId="34" applyFont="1" applyFill="1" applyBorder="1" applyAlignment="1" applyProtection="1">
      <alignment horizontal="center"/>
      <protection/>
    </xf>
    <xf numFmtId="0" fontId="0" fillId="35" borderId="0" xfId="34" applyFont="1" applyFill="1" applyBorder="1" applyAlignment="1" applyProtection="1">
      <alignment shrinkToFit="1"/>
      <protection/>
    </xf>
    <xf numFmtId="0" fontId="0" fillId="35" borderId="0" xfId="0" applyFont="1" applyFill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15" fillId="35" borderId="43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/>
      <protection/>
    </xf>
    <xf numFmtId="0" fontId="15" fillId="35" borderId="24" xfId="0" applyFont="1" applyFill="1" applyBorder="1" applyAlignment="1" applyProtection="1">
      <alignment horizontal="center"/>
      <protection/>
    </xf>
    <xf numFmtId="0" fontId="0" fillId="35" borderId="43" xfId="0" applyFont="1" applyFill="1" applyBorder="1" applyAlignment="1" applyProtection="1">
      <alignment/>
      <protection/>
    </xf>
    <xf numFmtId="0" fontId="15" fillId="35" borderId="43" xfId="0" applyFont="1" applyFill="1" applyBorder="1" applyAlignment="1" applyProtection="1" quotePrefix="1">
      <alignment horizontal="left"/>
      <protection/>
    </xf>
    <xf numFmtId="0" fontId="15" fillId="35" borderId="24" xfId="0" applyFont="1" applyFill="1" applyBorder="1" applyAlignment="1" applyProtection="1" quotePrefix="1">
      <alignment horizontal="center"/>
      <protection/>
    </xf>
    <xf numFmtId="0" fontId="15" fillId="35" borderId="44" xfId="0" applyFont="1" applyFill="1" applyBorder="1" applyAlignment="1" applyProtection="1">
      <alignment/>
      <protection/>
    </xf>
    <xf numFmtId="0" fontId="15" fillId="35" borderId="11" xfId="0" applyFont="1" applyFill="1" applyBorder="1" applyAlignment="1" applyProtection="1">
      <alignment/>
      <protection/>
    </xf>
    <xf numFmtId="0" fontId="15" fillId="35" borderId="45" xfId="0" applyFont="1" applyFill="1" applyBorder="1" applyAlignment="1" applyProtection="1" quotePrefix="1">
      <alignment/>
      <protection/>
    </xf>
    <xf numFmtId="0" fontId="15" fillId="0" borderId="0" xfId="0" applyFont="1" applyBorder="1" applyAlignment="1" applyProtection="1" quotePrefix="1">
      <alignment horizontal="right"/>
      <protection/>
    </xf>
    <xf numFmtId="0" fontId="16" fillId="0" borderId="0" xfId="0" applyFont="1" applyAlignment="1" applyProtection="1">
      <alignment horizontal="right" shrinkToFit="1"/>
      <protection/>
    </xf>
    <xf numFmtId="14" fontId="15" fillId="33" borderId="0" xfId="0" applyNumberFormat="1" applyFont="1" applyFill="1" applyBorder="1" applyAlignment="1" applyProtection="1">
      <alignment horizontal="center" shrinkToFit="1"/>
      <protection/>
    </xf>
    <xf numFmtId="0" fontId="15" fillId="33" borderId="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Border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centerContinuous"/>
      <protection/>
    </xf>
    <xf numFmtId="0" fontId="9" fillId="0" borderId="0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 quotePrefix="1">
      <alignment horizontal="left"/>
      <protection/>
    </xf>
    <xf numFmtId="0" fontId="5" fillId="35" borderId="0" xfId="0" applyFont="1" applyFill="1" applyAlignment="1" applyProtection="1" quotePrefix="1">
      <alignment horizontal="left"/>
      <protection/>
    </xf>
    <xf numFmtId="0" fontId="5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 quotePrefix="1">
      <alignment horizontal="center"/>
      <protection/>
    </xf>
    <xf numFmtId="0" fontId="5" fillId="35" borderId="0" xfId="0" applyFont="1" applyFill="1" applyAlignment="1" applyProtection="1">
      <alignment horizontal="left"/>
      <protection/>
    </xf>
    <xf numFmtId="0" fontId="5" fillId="35" borderId="0" xfId="0" applyFont="1" applyFill="1" applyAlignment="1" applyProtection="1">
      <alignment horizontal="right"/>
      <protection/>
    </xf>
    <xf numFmtId="49" fontId="15" fillId="33" borderId="0" xfId="0" applyNumberFormat="1" applyFont="1" applyFill="1" applyBorder="1" applyAlignment="1" applyProtection="1">
      <alignment horizontal="center" shrinkToFit="1"/>
      <protection/>
    </xf>
    <xf numFmtId="0" fontId="0" fillId="0" borderId="0" xfId="35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 horizontal="left"/>
      <protection/>
    </xf>
    <xf numFmtId="0" fontId="0" fillId="37" borderId="0" xfId="34" applyFont="1" applyFill="1" applyBorder="1" applyAlignment="1" applyProtection="1">
      <alignment horizontal="center"/>
      <protection/>
    </xf>
    <xf numFmtId="0" fontId="0" fillId="37" borderId="0" xfId="34" applyFont="1" applyFill="1" applyBorder="1" applyAlignment="1" applyProtection="1">
      <alignment shrinkToFit="1"/>
      <protection/>
    </xf>
    <xf numFmtId="11" fontId="0" fillId="37" borderId="0" xfId="34" applyNumberFormat="1" applyFont="1" applyFill="1" applyBorder="1" applyAlignment="1" applyProtection="1" quotePrefix="1">
      <alignment horizontal="center"/>
      <protection/>
    </xf>
    <xf numFmtId="0" fontId="5" fillId="37" borderId="0" xfId="33" applyFill="1" applyProtection="1">
      <alignment/>
      <protection/>
    </xf>
    <xf numFmtId="0" fontId="5" fillId="37" borderId="0" xfId="33" applyFont="1" applyFill="1" applyProtection="1">
      <alignment/>
      <protection/>
    </xf>
    <xf numFmtId="0" fontId="0" fillId="37" borderId="0" xfId="0" applyFill="1" applyAlignment="1" applyProtection="1">
      <alignment shrinkToFit="1"/>
      <protection/>
    </xf>
    <xf numFmtId="0" fontId="0" fillId="37" borderId="0" xfId="0" applyFill="1" applyAlignment="1" applyProtection="1">
      <alignment horizontal="left" shrinkToFit="1"/>
      <protection/>
    </xf>
    <xf numFmtId="0" fontId="0" fillId="37" borderId="0" xfId="0" applyFont="1" applyFill="1" applyAlignment="1" applyProtection="1">
      <alignment/>
      <protection/>
    </xf>
    <xf numFmtId="0" fontId="15" fillId="37" borderId="0" xfId="0" applyFont="1" applyFill="1" applyAlignment="1" applyProtection="1">
      <alignment/>
      <protection/>
    </xf>
    <xf numFmtId="49" fontId="0" fillId="37" borderId="0" xfId="0" applyNumberFormat="1" applyFill="1" applyBorder="1" applyAlignment="1" applyProtection="1">
      <alignment horizontal="center" shrinkToFit="1"/>
      <protection/>
    </xf>
    <xf numFmtId="0" fontId="9" fillId="0" borderId="0" xfId="0" applyFont="1" applyFill="1" applyBorder="1" applyAlignment="1" applyProtection="1">
      <alignment horizontal="center"/>
      <protection/>
    </xf>
    <xf numFmtId="37" fontId="5" fillId="35" borderId="10" xfId="0" applyNumberFormat="1" applyFont="1" applyFill="1" applyBorder="1" applyAlignment="1" applyProtection="1">
      <alignment horizontal="right" shrinkToFit="1"/>
      <protection/>
    </xf>
    <xf numFmtId="37" fontId="5" fillId="35" borderId="46" xfId="0" applyNumberFormat="1" applyFont="1" applyFill="1" applyBorder="1" applyAlignment="1" applyProtection="1">
      <alignment horizontal="right" shrinkToFit="1"/>
      <protection/>
    </xf>
    <xf numFmtId="0" fontId="17" fillId="0" borderId="0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49" fontId="5" fillId="35" borderId="0" xfId="0" applyNumberFormat="1" applyFont="1" applyFill="1" applyBorder="1" applyAlignment="1" applyProtection="1">
      <alignment horizontal="center" shrinkToFit="1"/>
      <protection locked="0"/>
    </xf>
    <xf numFmtId="49" fontId="0" fillId="35" borderId="0" xfId="0" applyNumberForma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right" shrinkToFit="1"/>
      <protection/>
    </xf>
    <xf numFmtId="0" fontId="5" fillId="0" borderId="17" xfId="0" applyFont="1" applyFill="1" applyBorder="1" applyAlignment="1" applyProtection="1">
      <alignment shrinkToFit="1"/>
      <protection/>
    </xf>
    <xf numFmtId="0" fontId="0" fillId="0" borderId="0" xfId="35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Continuous" shrinkToFit="1"/>
      <protection/>
    </xf>
    <xf numFmtId="49" fontId="4" fillId="0" borderId="12" xfId="0" applyNumberFormat="1" applyFont="1" applyFill="1" applyBorder="1" applyAlignment="1" applyProtection="1">
      <alignment horizontal="centerContinuous" shrinkToFit="1"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right" shrinkToFit="1"/>
      <protection locked="0"/>
    </xf>
    <xf numFmtId="49" fontId="4" fillId="33" borderId="13" xfId="0" applyNumberFormat="1" applyFont="1" applyFill="1" applyBorder="1" applyAlignment="1" applyProtection="1">
      <alignment horizontal="left" shrinkToFit="1"/>
      <protection locked="0"/>
    </xf>
    <xf numFmtId="195" fontId="4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shrinkToFit="1"/>
      <protection/>
    </xf>
    <xf numFmtId="0" fontId="4" fillId="0" borderId="0" xfId="0" applyFont="1" applyBorder="1" applyAlignment="1" applyProtection="1" quotePrefix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left"/>
      <protection locked="0"/>
    </xf>
    <xf numFmtId="0" fontId="5" fillId="0" borderId="43" xfId="0" applyFont="1" applyBorder="1" applyAlignment="1" applyProtection="1">
      <alignment horizontal="center"/>
      <protection/>
    </xf>
    <xf numFmtId="37" fontId="5" fillId="0" borderId="32" xfId="0" applyNumberFormat="1" applyFont="1" applyFill="1" applyBorder="1" applyAlignment="1" applyProtection="1">
      <alignment horizontal="right" shrinkToFit="1"/>
      <protection locked="0"/>
    </xf>
    <xf numFmtId="0" fontId="14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8" fillId="0" borderId="0" xfId="0" applyFont="1" applyAlignment="1" applyProtection="1" quotePrefix="1">
      <alignment horizontal="left" vertical="center"/>
      <protection/>
    </xf>
    <xf numFmtId="0" fontId="5" fillId="33" borderId="14" xfId="0" applyFont="1" applyFill="1" applyBorder="1" applyAlignment="1" applyProtection="1">
      <alignment/>
      <protection locked="0"/>
    </xf>
    <xf numFmtId="14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wrapText="1" shrinkToFit="1"/>
      <protection/>
    </xf>
    <xf numFmtId="0" fontId="5" fillId="0" borderId="0" xfId="0" applyFont="1" applyFill="1" applyBorder="1" applyAlignment="1" applyProtection="1">
      <alignment horizontal="left" vertical="top" wrapText="1" shrinkToFit="1"/>
      <protection/>
    </xf>
    <xf numFmtId="49" fontId="5" fillId="0" borderId="46" xfId="0" applyNumberFormat="1" applyFont="1" applyFill="1" applyBorder="1" applyAlignment="1" applyProtection="1">
      <alignment horizontal="left" vertical="top" wrapText="1"/>
      <protection locked="0"/>
    </xf>
    <xf numFmtId="37" fontId="5" fillId="0" borderId="10" xfId="0" applyNumberFormat="1" applyFont="1" applyFill="1" applyBorder="1" applyAlignment="1" applyProtection="1">
      <alignment horizontal="right" vertical="top" shrinkToFit="1"/>
      <protection locked="0"/>
    </xf>
    <xf numFmtId="37" fontId="5" fillId="36" borderId="30" xfId="0" applyNumberFormat="1" applyFont="1" applyFill="1" applyBorder="1" applyAlignment="1" applyProtection="1" quotePrefix="1">
      <alignment horizontal="center" vertical="top"/>
      <protection/>
    </xf>
    <xf numFmtId="37" fontId="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37" fontId="5" fillId="36" borderId="30" xfId="0" applyNumberFormat="1" applyFont="1" applyFill="1" applyBorder="1" applyAlignment="1" applyProtection="1" quotePrefix="1">
      <alignment horizontal="center" vertical="top" wrapText="1"/>
      <protection/>
    </xf>
    <xf numFmtId="49" fontId="5" fillId="0" borderId="47" xfId="0" applyNumberFormat="1" applyFont="1" applyFill="1" applyBorder="1" applyAlignment="1" applyProtection="1">
      <alignment horizontal="left" vertical="top" wrapText="1"/>
      <protection/>
    </xf>
    <xf numFmtId="49" fontId="5" fillId="0" borderId="31" xfId="0" applyNumberFormat="1" applyFont="1" applyFill="1" applyBorder="1" applyAlignment="1" applyProtection="1">
      <alignment horizontal="left" vertical="top" wrapText="1"/>
      <protection/>
    </xf>
    <xf numFmtId="49" fontId="5" fillId="0" borderId="24" xfId="0" applyNumberFormat="1" applyFont="1" applyFill="1" applyBorder="1" applyAlignment="1" applyProtection="1">
      <alignment horizontal="left" vertical="top" wrapText="1"/>
      <protection/>
    </xf>
    <xf numFmtId="49" fontId="5" fillId="0" borderId="25" xfId="0" applyNumberFormat="1" applyFont="1" applyFill="1" applyBorder="1" applyAlignment="1" applyProtection="1">
      <alignment horizontal="left" vertical="top" wrapText="1"/>
      <protection/>
    </xf>
    <xf numFmtId="49" fontId="5" fillId="0" borderId="31" xfId="0" applyNumberFormat="1" applyFont="1" applyFill="1" applyBorder="1" applyAlignment="1" applyProtection="1">
      <alignment horizontal="right" vertical="top" wrapText="1"/>
      <protection/>
    </xf>
    <xf numFmtId="49" fontId="5" fillId="0" borderId="25" xfId="0" applyNumberFormat="1" applyFont="1" applyFill="1" applyBorder="1" applyAlignment="1" applyProtection="1">
      <alignment horizontal="right" vertical="top" wrapText="1"/>
      <protection/>
    </xf>
    <xf numFmtId="37" fontId="5" fillId="36" borderId="46" xfId="0" applyNumberFormat="1" applyFont="1" applyFill="1" applyBorder="1" applyAlignment="1" applyProtection="1" quotePrefix="1">
      <alignment horizontal="center" vertical="top" wrapText="1"/>
      <protection/>
    </xf>
    <xf numFmtId="49" fontId="5" fillId="0" borderId="31" xfId="0" applyNumberFormat="1" applyFont="1" applyFill="1" applyBorder="1" applyAlignment="1" applyProtection="1">
      <alignment vertical="top" wrapText="1"/>
      <protection/>
    </xf>
    <xf numFmtId="49" fontId="5" fillId="0" borderId="25" xfId="0" applyNumberFormat="1" applyFont="1" applyFill="1" applyBorder="1" applyAlignment="1" applyProtection="1">
      <alignment vertical="top" wrapText="1"/>
      <protection/>
    </xf>
    <xf numFmtId="37" fontId="5" fillId="0" borderId="25" xfId="0" applyNumberFormat="1" applyFont="1" applyFill="1" applyBorder="1" applyAlignment="1" applyProtection="1" quotePrefix="1">
      <alignment horizontal="center" vertical="top" wrapText="1"/>
      <protection/>
    </xf>
    <xf numFmtId="49" fontId="5" fillId="0" borderId="47" xfId="0" applyNumberFormat="1" applyFont="1" applyFill="1" applyBorder="1" applyAlignment="1" applyProtection="1">
      <alignment horizontal="right" vertical="top" wrapText="1"/>
      <protection/>
    </xf>
    <xf numFmtId="37" fontId="5" fillId="36" borderId="48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47" xfId="0" applyFont="1" applyFill="1" applyBorder="1" applyAlignment="1" applyProtection="1">
      <alignment vertical="top" wrapText="1"/>
      <protection/>
    </xf>
    <xf numFmtId="37" fontId="5" fillId="36" borderId="41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31" xfId="0" applyFont="1" applyFill="1" applyBorder="1" applyAlignment="1" applyProtection="1">
      <alignment vertical="top" wrapText="1"/>
      <protection/>
    </xf>
    <xf numFmtId="0" fontId="5" fillId="0" borderId="25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9" fillId="0" borderId="11" xfId="0" applyFont="1" applyFill="1" applyBorder="1" applyAlignment="1" applyProtection="1">
      <alignment horizontal="center"/>
      <protection locked="0"/>
    </xf>
    <xf numFmtId="49" fontId="4" fillId="33" borderId="13" xfId="0" applyNumberFormat="1" applyFont="1" applyFill="1" applyBorder="1" applyAlignment="1" applyProtection="1">
      <alignment shrinkToFit="1"/>
      <protection locked="0"/>
    </xf>
    <xf numFmtId="49" fontId="5" fillId="33" borderId="0" xfId="0" applyNumberFormat="1" applyFont="1" applyFill="1" applyBorder="1" applyAlignment="1" applyProtection="1">
      <alignment vertical="top" shrinkToFit="1"/>
      <protection locked="0"/>
    </xf>
    <xf numFmtId="49" fontId="5" fillId="33" borderId="0" xfId="0" applyNumberFormat="1" applyFont="1" applyFill="1" applyBorder="1" applyAlignment="1" applyProtection="1">
      <alignment horizontal="left" vertical="top" shrinkToFit="1"/>
      <protection locked="0"/>
    </xf>
    <xf numFmtId="0" fontId="5" fillId="0" borderId="0" xfId="0" applyFont="1" applyBorder="1" applyAlignment="1" applyProtection="1">
      <alignment horizontal="left" shrinkToFit="1"/>
      <protection/>
    </xf>
    <xf numFmtId="0" fontId="5" fillId="0" borderId="17" xfId="0" applyFont="1" applyBorder="1" applyAlignment="1" applyProtection="1">
      <alignment horizontal="left" shrinkToFit="1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/>
      <protection hidden="1"/>
    </xf>
    <xf numFmtId="0" fontId="5" fillId="33" borderId="14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5" fillId="0" borderId="49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shrinkToFit="1"/>
      <protection/>
    </xf>
    <xf numFmtId="14" fontId="4" fillId="0" borderId="14" xfId="0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L2" xfId="33"/>
    <cellStyle name="一般_Sheet1" xfId="34"/>
    <cellStyle name="一般_Sheet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7.emf" /><Relationship Id="rId3" Type="http://schemas.openxmlformats.org/officeDocument/2006/relationships/image" Target="../media/image25.emf" /><Relationship Id="rId4" Type="http://schemas.openxmlformats.org/officeDocument/2006/relationships/image" Target="../media/image19.emf" /><Relationship Id="rId5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1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1.emf" /><Relationship Id="rId3" Type="http://schemas.openxmlformats.org/officeDocument/2006/relationships/image" Target="../media/image15.emf" /><Relationship Id="rId4" Type="http://schemas.openxmlformats.org/officeDocument/2006/relationships/image" Target="../media/image22.emf" /><Relationship Id="rId5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4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5.emf" /><Relationship Id="rId3" Type="http://schemas.openxmlformats.org/officeDocument/2006/relationships/image" Target="../media/image10.emf" /><Relationship Id="rId4" Type="http://schemas.openxmlformats.org/officeDocument/2006/relationships/image" Target="../media/image16.emf" /><Relationship Id="rId5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171450</xdr:colOff>
      <xdr:row>3</xdr:row>
      <xdr:rowOff>76200</xdr:rowOff>
    </xdr:from>
    <xdr:to>
      <xdr:col>10</xdr:col>
      <xdr:colOff>466725</xdr:colOff>
      <xdr:row>3</xdr:row>
      <xdr:rowOff>581025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76200"/>
          <a:ext cx="12668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6</xdr:col>
      <xdr:colOff>781050</xdr:colOff>
      <xdr:row>3</xdr:row>
      <xdr:rowOff>76200</xdr:rowOff>
    </xdr:from>
    <xdr:to>
      <xdr:col>8</xdr:col>
      <xdr:colOff>504825</xdr:colOff>
      <xdr:row>3</xdr:row>
      <xdr:rowOff>581025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76200"/>
          <a:ext cx="12668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1019175</xdr:colOff>
      <xdr:row>3</xdr:row>
      <xdr:rowOff>76200</xdr:rowOff>
    </xdr:from>
    <xdr:to>
      <xdr:col>6</xdr:col>
      <xdr:colOff>142875</xdr:colOff>
      <xdr:row>3</xdr:row>
      <xdr:rowOff>581025</xdr:rowOff>
    </xdr:to>
    <xdr:pic>
      <xdr:nvPicPr>
        <xdr:cNvPr id="3" name="CommandButton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76200"/>
          <a:ext cx="12668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11</xdr:col>
      <xdr:colOff>133350</xdr:colOff>
      <xdr:row>3</xdr:row>
      <xdr:rowOff>76200</xdr:rowOff>
    </xdr:from>
    <xdr:to>
      <xdr:col>11</xdr:col>
      <xdr:colOff>1400175</xdr:colOff>
      <xdr:row>3</xdr:row>
      <xdr:rowOff>581025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76200"/>
          <a:ext cx="12668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7</xdr:row>
      <xdr:rowOff>0</xdr:rowOff>
    </xdr:from>
    <xdr:to>
      <xdr:col>6</xdr:col>
      <xdr:colOff>0</xdr:colOff>
      <xdr:row>7</xdr:row>
      <xdr:rowOff>9525</xdr:rowOff>
    </xdr:to>
    <xdr:pic>
      <xdr:nvPicPr>
        <xdr:cNvPr id="5" name="ComboBox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" y="1076325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190500</xdr:colOff>
      <xdr:row>3</xdr:row>
      <xdr:rowOff>95250</xdr:rowOff>
    </xdr:from>
    <xdr:to>
      <xdr:col>8</xdr:col>
      <xdr:colOff>66675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8</xdr:col>
      <xdr:colOff>695325</xdr:colOff>
      <xdr:row>3</xdr:row>
      <xdr:rowOff>95250</xdr:rowOff>
    </xdr:from>
    <xdr:to>
      <xdr:col>12</xdr:col>
      <xdr:colOff>276225</xdr:colOff>
      <xdr:row>4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952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12</xdr:col>
      <xdr:colOff>914400</xdr:colOff>
      <xdr:row>3</xdr:row>
      <xdr:rowOff>95250</xdr:rowOff>
    </xdr:from>
    <xdr:to>
      <xdr:col>18</xdr:col>
      <xdr:colOff>276225</xdr:colOff>
      <xdr:row>4</xdr:row>
      <xdr:rowOff>9525</xdr:rowOff>
    </xdr:to>
    <xdr:pic>
      <xdr:nvPicPr>
        <xdr:cNvPr id="3" name="CommandButto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952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1800225</xdr:colOff>
      <xdr:row>26</xdr:row>
      <xdr:rowOff>123825</xdr:rowOff>
    </xdr:from>
    <xdr:to>
      <xdr:col>7</xdr:col>
      <xdr:colOff>2190750</xdr:colOff>
      <xdr:row>28</xdr:row>
      <xdr:rowOff>19050</xdr:rowOff>
    </xdr:to>
    <xdr:pic>
      <xdr:nvPicPr>
        <xdr:cNvPr id="1" name="cmd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39624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1790700</xdr:colOff>
      <xdr:row>45</xdr:row>
      <xdr:rowOff>142875</xdr:rowOff>
    </xdr:from>
    <xdr:to>
      <xdr:col>7</xdr:col>
      <xdr:colOff>2181225</xdr:colOff>
      <xdr:row>47</xdr:row>
      <xdr:rowOff>38100</xdr:rowOff>
    </xdr:to>
    <xdr:pic>
      <xdr:nvPicPr>
        <xdr:cNvPr id="2" name="cmd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70675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1790700</xdr:colOff>
      <xdr:row>78</xdr:row>
      <xdr:rowOff>142875</xdr:rowOff>
    </xdr:from>
    <xdr:to>
      <xdr:col>7</xdr:col>
      <xdr:colOff>2181225</xdr:colOff>
      <xdr:row>80</xdr:row>
      <xdr:rowOff>38100</xdr:rowOff>
    </xdr:to>
    <xdr:pic>
      <xdr:nvPicPr>
        <xdr:cNvPr id="3" name="cmd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122491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1790700</xdr:colOff>
      <xdr:row>114</xdr:row>
      <xdr:rowOff>28575</xdr:rowOff>
    </xdr:from>
    <xdr:to>
      <xdr:col>7</xdr:col>
      <xdr:colOff>2181225</xdr:colOff>
      <xdr:row>115</xdr:row>
      <xdr:rowOff>85725</xdr:rowOff>
    </xdr:to>
    <xdr:pic>
      <xdr:nvPicPr>
        <xdr:cNvPr id="4" name="cmd1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14675" y="1797367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190500</xdr:colOff>
      <xdr:row>3</xdr:row>
      <xdr:rowOff>95250</xdr:rowOff>
    </xdr:from>
    <xdr:to>
      <xdr:col>7</xdr:col>
      <xdr:colOff>771525</xdr:colOff>
      <xdr:row>4</xdr:row>
      <xdr:rowOff>133350</xdr:rowOff>
    </xdr:to>
    <xdr:pic>
      <xdr:nvPicPr>
        <xdr:cNvPr id="5" name="cmdclea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952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1781175</xdr:colOff>
      <xdr:row>26</xdr:row>
      <xdr:rowOff>142875</xdr:rowOff>
    </xdr:from>
    <xdr:to>
      <xdr:col>7</xdr:col>
      <xdr:colOff>2171700</xdr:colOff>
      <xdr:row>28</xdr:row>
      <xdr:rowOff>38100</xdr:rowOff>
    </xdr:to>
    <xdr:pic>
      <xdr:nvPicPr>
        <xdr:cNvPr id="1" name="cmd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9814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1800225</xdr:colOff>
      <xdr:row>45</xdr:row>
      <xdr:rowOff>152400</xdr:rowOff>
    </xdr:from>
    <xdr:to>
      <xdr:col>7</xdr:col>
      <xdr:colOff>2190750</xdr:colOff>
      <xdr:row>47</xdr:row>
      <xdr:rowOff>47625</xdr:rowOff>
    </xdr:to>
    <xdr:pic>
      <xdr:nvPicPr>
        <xdr:cNvPr id="2" name="cmd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707707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1790700</xdr:colOff>
      <xdr:row>78</xdr:row>
      <xdr:rowOff>142875</xdr:rowOff>
    </xdr:from>
    <xdr:to>
      <xdr:col>7</xdr:col>
      <xdr:colOff>2181225</xdr:colOff>
      <xdr:row>80</xdr:row>
      <xdr:rowOff>38100</xdr:rowOff>
    </xdr:to>
    <xdr:pic>
      <xdr:nvPicPr>
        <xdr:cNvPr id="3" name="cmd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122491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1790700</xdr:colOff>
      <xdr:row>114</xdr:row>
      <xdr:rowOff>28575</xdr:rowOff>
    </xdr:from>
    <xdr:to>
      <xdr:col>7</xdr:col>
      <xdr:colOff>2181225</xdr:colOff>
      <xdr:row>115</xdr:row>
      <xdr:rowOff>85725</xdr:rowOff>
    </xdr:to>
    <xdr:pic>
      <xdr:nvPicPr>
        <xdr:cNvPr id="4" name="cmd1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14675" y="1797367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190500</xdr:colOff>
      <xdr:row>3</xdr:row>
      <xdr:rowOff>95250</xdr:rowOff>
    </xdr:from>
    <xdr:to>
      <xdr:col>7</xdr:col>
      <xdr:colOff>771525</xdr:colOff>
      <xdr:row>4</xdr:row>
      <xdr:rowOff>133350</xdr:rowOff>
    </xdr:to>
    <xdr:pic>
      <xdr:nvPicPr>
        <xdr:cNvPr id="5" name="cmdclea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952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1781175</xdr:colOff>
      <xdr:row>26</xdr:row>
      <xdr:rowOff>123825</xdr:rowOff>
    </xdr:from>
    <xdr:to>
      <xdr:col>7</xdr:col>
      <xdr:colOff>2171700</xdr:colOff>
      <xdr:row>28</xdr:row>
      <xdr:rowOff>19050</xdr:rowOff>
    </xdr:to>
    <xdr:pic>
      <xdr:nvPicPr>
        <xdr:cNvPr id="1" name="cmd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9624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1790700</xdr:colOff>
      <xdr:row>45</xdr:row>
      <xdr:rowOff>142875</xdr:rowOff>
    </xdr:from>
    <xdr:to>
      <xdr:col>7</xdr:col>
      <xdr:colOff>2181225</xdr:colOff>
      <xdr:row>47</xdr:row>
      <xdr:rowOff>38100</xdr:rowOff>
    </xdr:to>
    <xdr:pic>
      <xdr:nvPicPr>
        <xdr:cNvPr id="2" name="cmd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70675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1762125</xdr:colOff>
      <xdr:row>78</xdr:row>
      <xdr:rowOff>142875</xdr:rowOff>
    </xdr:from>
    <xdr:to>
      <xdr:col>7</xdr:col>
      <xdr:colOff>2152650</xdr:colOff>
      <xdr:row>80</xdr:row>
      <xdr:rowOff>38100</xdr:rowOff>
    </xdr:to>
    <xdr:pic>
      <xdr:nvPicPr>
        <xdr:cNvPr id="3" name="cmd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122491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1781175</xdr:colOff>
      <xdr:row>114</xdr:row>
      <xdr:rowOff>9525</xdr:rowOff>
    </xdr:from>
    <xdr:to>
      <xdr:col>7</xdr:col>
      <xdr:colOff>2171700</xdr:colOff>
      <xdr:row>115</xdr:row>
      <xdr:rowOff>66675</xdr:rowOff>
    </xdr:to>
    <xdr:pic>
      <xdr:nvPicPr>
        <xdr:cNvPr id="4" name="cmd1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05150" y="1795462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190500</xdr:colOff>
      <xdr:row>3</xdr:row>
      <xdr:rowOff>95250</xdr:rowOff>
    </xdr:from>
    <xdr:to>
      <xdr:col>7</xdr:col>
      <xdr:colOff>771525</xdr:colOff>
      <xdr:row>4</xdr:row>
      <xdr:rowOff>133350</xdr:rowOff>
    </xdr:to>
    <xdr:pic>
      <xdr:nvPicPr>
        <xdr:cNvPr id="5" name="cmdclea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952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190500</xdr:colOff>
      <xdr:row>3</xdr:row>
      <xdr:rowOff>95250</xdr:rowOff>
    </xdr:from>
    <xdr:to>
      <xdr:col>5</xdr:col>
      <xdr:colOff>914400</xdr:colOff>
      <xdr:row>4</xdr:row>
      <xdr:rowOff>247650</xdr:rowOff>
    </xdr:to>
    <xdr:pic>
      <xdr:nvPicPr>
        <xdr:cNvPr id="1" name="cmd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87"/>
  <sheetViews>
    <sheetView zoomScalePageLayoutView="0" workbookViewId="0" topLeftCell="A1">
      <selection activeCell="F51" sqref="F51"/>
    </sheetView>
  </sheetViews>
  <sheetFormatPr defaultColWidth="8.8515625" defaultRowHeight="12.75"/>
  <cols>
    <col min="1" max="1" width="11.421875" style="14" bestFit="1" customWidth="1"/>
    <col min="2" max="2" width="80.421875" style="14" bestFit="1" customWidth="1"/>
    <col min="3" max="3" width="42.7109375" style="14" bestFit="1" customWidth="1"/>
    <col min="4" max="4" width="52.00390625" style="14" bestFit="1" customWidth="1"/>
    <col min="5" max="5" width="42.8515625" style="14" bestFit="1" customWidth="1"/>
    <col min="6" max="6" width="64.00390625" style="14" bestFit="1" customWidth="1"/>
    <col min="7" max="16384" width="8.8515625" style="14" customWidth="1"/>
  </cols>
  <sheetData>
    <row r="1" spans="1:2" ht="12.75">
      <c r="A1" s="16" t="s">
        <v>792</v>
      </c>
      <c r="B1" s="16" t="s">
        <v>1130</v>
      </c>
    </row>
    <row r="2" spans="1:2" ht="12.75">
      <c r="A2" s="14" t="s">
        <v>785</v>
      </c>
      <c r="B2" s="14" t="s">
        <v>1272</v>
      </c>
    </row>
    <row r="3" spans="1:2" ht="12.75">
      <c r="A3" s="14" t="s">
        <v>787</v>
      </c>
      <c r="B3" s="14" t="s">
        <v>1273</v>
      </c>
    </row>
    <row r="4" spans="1:2" ht="12.75">
      <c r="A4" s="14" t="s">
        <v>793</v>
      </c>
      <c r="B4" s="14" t="s">
        <v>1274</v>
      </c>
    </row>
    <row r="5" spans="1:2" ht="12.75">
      <c r="A5" s="14" t="s">
        <v>1036</v>
      </c>
      <c r="B5" s="14" t="s">
        <v>1037</v>
      </c>
    </row>
    <row r="6" spans="1:2" ht="12.75">
      <c r="A6" s="14" t="s">
        <v>794</v>
      </c>
      <c r="B6" s="14" t="s">
        <v>1275</v>
      </c>
    </row>
    <row r="7" spans="1:2" ht="12.75">
      <c r="A7" s="14" t="s">
        <v>795</v>
      </c>
      <c r="B7" s="14" t="s">
        <v>1276</v>
      </c>
    </row>
    <row r="8" spans="1:2" ht="12.75">
      <c r="A8" s="14" t="s">
        <v>796</v>
      </c>
      <c r="B8" s="14" t="s">
        <v>519</v>
      </c>
    </row>
    <row r="9" spans="1:2" ht="12.75">
      <c r="A9" s="14" t="s">
        <v>301</v>
      </c>
      <c r="B9" s="14" t="s">
        <v>302</v>
      </c>
    </row>
    <row r="10" spans="1:2" ht="12.75">
      <c r="A10" s="14" t="s">
        <v>797</v>
      </c>
      <c r="B10" s="14" t="s">
        <v>1277</v>
      </c>
    </row>
    <row r="11" spans="1:2" ht="12.75">
      <c r="A11" s="14" t="s">
        <v>798</v>
      </c>
      <c r="B11" s="14" t="s">
        <v>1266</v>
      </c>
    </row>
    <row r="12" spans="1:2" ht="12.75">
      <c r="A12" s="14" t="s">
        <v>799</v>
      </c>
      <c r="B12" s="14" t="s">
        <v>1267</v>
      </c>
    </row>
    <row r="13" spans="1:2" ht="12.75">
      <c r="A13" s="14" t="s">
        <v>800</v>
      </c>
      <c r="B13" s="14" t="s">
        <v>1283</v>
      </c>
    </row>
    <row r="14" spans="1:2" ht="12.75">
      <c r="A14" s="14" t="s">
        <v>801</v>
      </c>
      <c r="B14" s="14" t="s">
        <v>1268</v>
      </c>
    </row>
    <row r="15" spans="1:2" ht="12.75">
      <c r="A15" s="14" t="s">
        <v>802</v>
      </c>
      <c r="B15" s="14" t="s">
        <v>5</v>
      </c>
    </row>
    <row r="16" spans="1:2" ht="12.75">
      <c r="A16" s="14" t="s">
        <v>803</v>
      </c>
      <c r="B16" s="14" t="s">
        <v>1269</v>
      </c>
    </row>
    <row r="17" spans="1:2" ht="12.75">
      <c r="A17" s="14" t="s">
        <v>804</v>
      </c>
      <c r="B17" s="14" t="s">
        <v>1284</v>
      </c>
    </row>
    <row r="18" spans="1:2" ht="12.75">
      <c r="A18" s="14" t="s">
        <v>805</v>
      </c>
      <c r="B18" s="14" t="s">
        <v>1270</v>
      </c>
    </row>
    <row r="19" spans="1:2" ht="12.75">
      <c r="A19" s="14" t="s">
        <v>806</v>
      </c>
      <c r="B19" s="14" t="s">
        <v>1285</v>
      </c>
    </row>
    <row r="20" spans="1:2" ht="12.75">
      <c r="A20" s="14" t="s">
        <v>807</v>
      </c>
      <c r="B20" s="14" t="s">
        <v>520</v>
      </c>
    </row>
    <row r="21" spans="1:2" ht="12.75">
      <c r="A21" s="14" t="s">
        <v>808</v>
      </c>
      <c r="B21" s="14" t="s">
        <v>1271</v>
      </c>
    </row>
    <row r="22" spans="1:2" ht="12.75">
      <c r="A22" s="14" t="s">
        <v>809</v>
      </c>
      <c r="B22" s="14" t="s">
        <v>1306</v>
      </c>
    </row>
    <row r="23" spans="1:2" ht="12.75">
      <c r="A23" s="14" t="s">
        <v>1307</v>
      </c>
      <c r="B23" s="14" t="s">
        <v>1308</v>
      </c>
    </row>
    <row r="24" spans="1:2" ht="12.75">
      <c r="A24" s="14" t="s">
        <v>810</v>
      </c>
      <c r="B24" s="14" t="s">
        <v>1286</v>
      </c>
    </row>
    <row r="25" spans="1:2" ht="12.75">
      <c r="A25" s="14" t="s">
        <v>811</v>
      </c>
      <c r="B25" s="14" t="s">
        <v>1261</v>
      </c>
    </row>
    <row r="26" spans="1:2" ht="12.75">
      <c r="A26" s="14" t="s">
        <v>812</v>
      </c>
      <c r="B26" s="14" t="s">
        <v>1287</v>
      </c>
    </row>
    <row r="27" spans="1:2" ht="12.75">
      <c r="A27" s="14" t="s">
        <v>1309</v>
      </c>
      <c r="B27" s="14" t="s">
        <v>1310</v>
      </c>
    </row>
    <row r="28" spans="1:2" ht="12.75">
      <c r="A28" s="14" t="s">
        <v>813</v>
      </c>
      <c r="B28" s="14" t="s">
        <v>1262</v>
      </c>
    </row>
    <row r="29" spans="1:2" ht="12.75">
      <c r="A29" s="14" t="s">
        <v>814</v>
      </c>
      <c r="B29" s="14" t="s">
        <v>1263</v>
      </c>
    </row>
    <row r="30" spans="1:2" ht="12.75">
      <c r="A30" s="14" t="s">
        <v>815</v>
      </c>
      <c r="B30" s="14" t="s">
        <v>1038</v>
      </c>
    </row>
    <row r="31" spans="1:2" ht="12.75">
      <c r="A31" s="14" t="s">
        <v>303</v>
      </c>
      <c r="B31" s="14" t="s">
        <v>304</v>
      </c>
    </row>
    <row r="32" spans="1:2" ht="12.75">
      <c r="A32" s="14" t="s">
        <v>1311</v>
      </c>
      <c r="B32" s="14" t="s">
        <v>1312</v>
      </c>
    </row>
    <row r="33" spans="1:2" ht="12.75">
      <c r="A33" s="14" t="s">
        <v>1313</v>
      </c>
      <c r="B33" s="14" t="s">
        <v>1314</v>
      </c>
    </row>
    <row r="34" spans="1:2" ht="12.75">
      <c r="A34" s="14" t="s">
        <v>816</v>
      </c>
      <c r="B34" s="14" t="s">
        <v>1264</v>
      </c>
    </row>
    <row r="35" spans="1:2" ht="12.75">
      <c r="A35" s="14" t="s">
        <v>817</v>
      </c>
      <c r="B35" s="14" t="s">
        <v>1265</v>
      </c>
    </row>
    <row r="36" spans="1:2" ht="12.75">
      <c r="A36" s="14" t="s">
        <v>1315</v>
      </c>
      <c r="B36" s="14" t="s">
        <v>1316</v>
      </c>
    </row>
    <row r="37" spans="1:2" ht="12.75">
      <c r="A37" s="14" t="s">
        <v>818</v>
      </c>
      <c r="B37" s="14" t="s">
        <v>1256</v>
      </c>
    </row>
    <row r="38" spans="1:2" ht="12.75">
      <c r="A38" s="14" t="s">
        <v>819</v>
      </c>
      <c r="B38" s="14" t="s">
        <v>1257</v>
      </c>
    </row>
    <row r="39" spans="1:2" ht="12.75">
      <c r="A39" s="14" t="s">
        <v>820</v>
      </c>
      <c r="B39" s="14" t="s">
        <v>1258</v>
      </c>
    </row>
    <row r="40" spans="1:2" ht="12.75">
      <c r="A40" s="14" t="s">
        <v>821</v>
      </c>
      <c r="B40" s="14" t="s">
        <v>1317</v>
      </c>
    </row>
    <row r="41" spans="1:2" ht="12.75">
      <c r="A41" s="14" t="s">
        <v>822</v>
      </c>
      <c r="B41" s="14" t="s">
        <v>521</v>
      </c>
    </row>
    <row r="42" spans="1:2" ht="12.75">
      <c r="A42" s="14" t="s">
        <v>823</v>
      </c>
      <c r="B42" s="14" t="s">
        <v>1259</v>
      </c>
    </row>
    <row r="43" spans="1:2" ht="12.75">
      <c r="A43" s="14" t="s">
        <v>824</v>
      </c>
      <c r="B43" s="14" t="s">
        <v>1260</v>
      </c>
    </row>
    <row r="44" spans="1:2" ht="12.75">
      <c r="A44" s="14" t="s">
        <v>825</v>
      </c>
      <c r="B44" s="14" t="s">
        <v>522</v>
      </c>
    </row>
    <row r="45" spans="1:2" ht="12.75">
      <c r="A45" s="14" t="s">
        <v>826</v>
      </c>
      <c r="B45" s="14" t="s">
        <v>1253</v>
      </c>
    </row>
    <row r="46" spans="1:2" ht="12.75">
      <c r="A46" s="14" t="s">
        <v>789</v>
      </c>
      <c r="B46" s="14" t="s">
        <v>523</v>
      </c>
    </row>
    <row r="47" spans="1:2" ht="12.75">
      <c r="A47" s="14" t="s">
        <v>827</v>
      </c>
      <c r="B47" s="14" t="s">
        <v>524</v>
      </c>
    </row>
    <row r="48" spans="1:2" ht="12.75">
      <c r="A48" s="14" t="s">
        <v>828</v>
      </c>
      <c r="B48" s="14" t="s">
        <v>1288</v>
      </c>
    </row>
    <row r="49" spans="1:2" ht="12.75">
      <c r="A49" s="14" t="s">
        <v>1318</v>
      </c>
      <c r="B49" s="14" t="s">
        <v>1319</v>
      </c>
    </row>
    <row r="50" spans="1:2" ht="12.75">
      <c r="A50" s="14" t="s">
        <v>829</v>
      </c>
      <c r="B50" s="14" t="s">
        <v>1254</v>
      </c>
    </row>
    <row r="51" spans="1:2" ht="12.75">
      <c r="A51" s="14" t="s">
        <v>830</v>
      </c>
      <c r="B51" s="14" t="s">
        <v>1320</v>
      </c>
    </row>
    <row r="52" spans="1:2" ht="12.75">
      <c r="A52" s="14" t="s">
        <v>1321</v>
      </c>
      <c r="B52" s="14" t="s">
        <v>1322</v>
      </c>
    </row>
    <row r="53" spans="1:2" ht="12.75">
      <c r="A53" s="14" t="s">
        <v>305</v>
      </c>
      <c r="B53" s="14" t="s">
        <v>1323</v>
      </c>
    </row>
    <row r="54" spans="1:2" ht="12.75">
      <c r="A54" s="14" t="s">
        <v>1324</v>
      </c>
      <c r="B54" s="14" t="s">
        <v>1325</v>
      </c>
    </row>
    <row r="55" spans="1:2" ht="12.75">
      <c r="A55" s="14" t="s">
        <v>831</v>
      </c>
      <c r="B55" s="14" t="s">
        <v>1289</v>
      </c>
    </row>
    <row r="56" spans="1:2" ht="12.75">
      <c r="A56" s="14" t="s">
        <v>832</v>
      </c>
      <c r="B56" s="14" t="s">
        <v>1255</v>
      </c>
    </row>
    <row r="57" spans="1:2" ht="12.75">
      <c r="A57" s="14" t="s">
        <v>1326</v>
      </c>
      <c r="B57" s="14" t="s">
        <v>1327</v>
      </c>
    </row>
    <row r="58" spans="1:2" ht="12.75">
      <c r="A58" s="14" t="s">
        <v>1328</v>
      </c>
      <c r="B58" s="14" t="s">
        <v>1329</v>
      </c>
    </row>
    <row r="59" spans="1:2" ht="12.75">
      <c r="A59" s="14" t="s">
        <v>833</v>
      </c>
      <c r="B59" s="14" t="s">
        <v>525</v>
      </c>
    </row>
    <row r="60" spans="1:2" ht="12.75">
      <c r="A60" s="14" t="s">
        <v>1330</v>
      </c>
      <c r="B60" s="14" t="s">
        <v>1331</v>
      </c>
    </row>
    <row r="61" spans="1:2" ht="12.75">
      <c r="A61" s="14" t="s">
        <v>1332</v>
      </c>
      <c r="B61" s="14" t="s">
        <v>1333</v>
      </c>
    </row>
    <row r="62" spans="1:2" ht="12.75">
      <c r="A62" s="14" t="s">
        <v>834</v>
      </c>
      <c r="B62" s="14" t="s">
        <v>1290</v>
      </c>
    </row>
    <row r="63" spans="1:2" ht="12.75">
      <c r="A63" s="14" t="s">
        <v>835</v>
      </c>
      <c r="B63" s="14" t="s">
        <v>1252</v>
      </c>
    </row>
    <row r="64" spans="1:2" ht="12.75">
      <c r="A64" s="14" t="s">
        <v>836</v>
      </c>
      <c r="B64" s="14" t="s">
        <v>526</v>
      </c>
    </row>
    <row r="65" spans="1:2" ht="12.75">
      <c r="A65" s="14" t="s">
        <v>837</v>
      </c>
      <c r="B65" s="14" t="s">
        <v>306</v>
      </c>
    </row>
    <row r="66" spans="1:2" ht="12.75">
      <c r="A66" s="14" t="s">
        <v>838</v>
      </c>
      <c r="B66" s="14" t="s">
        <v>1291</v>
      </c>
    </row>
    <row r="67" spans="1:2" ht="12.75">
      <c r="A67" s="14" t="s">
        <v>839</v>
      </c>
      <c r="B67" s="14" t="s">
        <v>1292</v>
      </c>
    </row>
    <row r="68" spans="1:2" ht="12.75">
      <c r="A68" s="14" t="s">
        <v>840</v>
      </c>
      <c r="B68" s="14" t="s">
        <v>527</v>
      </c>
    </row>
    <row r="69" spans="1:2" ht="12.75">
      <c r="A69" s="14" t="s">
        <v>841</v>
      </c>
      <c r="B69" s="14" t="s">
        <v>528</v>
      </c>
    </row>
    <row r="70" spans="1:2" ht="12.75">
      <c r="A70" s="14" t="s">
        <v>842</v>
      </c>
      <c r="B70" s="14" t="s">
        <v>307</v>
      </c>
    </row>
    <row r="71" spans="1:2" ht="12.75">
      <c r="A71" s="14" t="s">
        <v>843</v>
      </c>
      <c r="B71" s="14" t="s">
        <v>529</v>
      </c>
    </row>
    <row r="72" spans="1:2" ht="12.75">
      <c r="A72" s="14" t="s">
        <v>844</v>
      </c>
      <c r="B72" s="14" t="s">
        <v>1249</v>
      </c>
    </row>
    <row r="73" spans="1:2" ht="12.75">
      <c r="A73" s="14" t="s">
        <v>845</v>
      </c>
      <c r="B73" s="14" t="s">
        <v>1334</v>
      </c>
    </row>
    <row r="74" spans="1:2" ht="12.75">
      <c r="A74" s="14" t="s">
        <v>846</v>
      </c>
      <c r="B74" s="14" t="s">
        <v>530</v>
      </c>
    </row>
    <row r="75" spans="1:2" ht="12.75">
      <c r="A75" s="14" t="s">
        <v>847</v>
      </c>
      <c r="B75" s="14" t="s">
        <v>1250</v>
      </c>
    </row>
    <row r="76" spans="1:2" ht="12.75">
      <c r="A76" s="14" t="s">
        <v>848</v>
      </c>
      <c r="B76" s="14" t="s">
        <v>1293</v>
      </c>
    </row>
    <row r="77" spans="1:2" ht="12.75">
      <c r="A77" s="14" t="s">
        <v>849</v>
      </c>
      <c r="B77" s="14" t="s">
        <v>531</v>
      </c>
    </row>
    <row r="78" spans="1:2" ht="12.75">
      <c r="A78" s="14" t="s">
        <v>850</v>
      </c>
      <c r="B78" s="14" t="s">
        <v>1251</v>
      </c>
    </row>
    <row r="79" spans="1:2" ht="12.75">
      <c r="A79" s="14" t="s">
        <v>851</v>
      </c>
      <c r="B79" s="14" t="s">
        <v>1243</v>
      </c>
    </row>
    <row r="80" spans="1:2" ht="12.75">
      <c r="A80" s="14" t="s">
        <v>852</v>
      </c>
      <c r="B80" s="14" t="s">
        <v>1244</v>
      </c>
    </row>
    <row r="81" spans="1:2" ht="12.75">
      <c r="A81" s="14" t="s">
        <v>853</v>
      </c>
      <c r="B81" s="14" t="s">
        <v>1294</v>
      </c>
    </row>
    <row r="82" spans="1:2" ht="12.75">
      <c r="A82" s="14" t="s">
        <v>854</v>
      </c>
      <c r="B82" s="14" t="s">
        <v>1245</v>
      </c>
    </row>
    <row r="83" spans="1:2" ht="12.75">
      <c r="A83" s="14" t="s">
        <v>855</v>
      </c>
      <c r="B83" s="14" t="s">
        <v>532</v>
      </c>
    </row>
    <row r="84" spans="1:2" ht="12.75">
      <c r="A84" s="14" t="s">
        <v>856</v>
      </c>
      <c r="B84" s="14" t="s">
        <v>1246</v>
      </c>
    </row>
    <row r="85" spans="1:2" ht="12.75">
      <c r="A85" s="14" t="s">
        <v>857</v>
      </c>
      <c r="B85" s="14" t="s">
        <v>1247</v>
      </c>
    </row>
    <row r="86" spans="1:2" ht="12.75">
      <c r="A86" s="14" t="s">
        <v>858</v>
      </c>
      <c r="B86" s="14" t="s">
        <v>1248</v>
      </c>
    </row>
    <row r="87" spans="1:2" ht="12.75">
      <c r="A87" s="14" t="s">
        <v>859</v>
      </c>
      <c r="B87" s="14" t="s">
        <v>1295</v>
      </c>
    </row>
    <row r="88" spans="1:2" ht="12.75">
      <c r="A88" s="14" t="s">
        <v>860</v>
      </c>
      <c r="B88" s="14" t="s">
        <v>1241</v>
      </c>
    </row>
    <row r="89" spans="1:2" ht="12.75">
      <c r="A89" s="14" t="s">
        <v>861</v>
      </c>
      <c r="B89" s="14" t="s">
        <v>533</v>
      </c>
    </row>
    <row r="90" spans="1:2" ht="12.75">
      <c r="A90" s="14" t="s">
        <v>862</v>
      </c>
      <c r="B90" s="14" t="s">
        <v>1242</v>
      </c>
    </row>
    <row r="91" spans="1:2" ht="12.75">
      <c r="A91" s="14" t="s">
        <v>863</v>
      </c>
      <c r="B91" s="14" t="s">
        <v>534</v>
      </c>
    </row>
    <row r="92" spans="1:2" ht="12.75">
      <c r="A92" s="14" t="s">
        <v>864</v>
      </c>
      <c r="B92" s="14" t="s">
        <v>535</v>
      </c>
    </row>
    <row r="93" spans="1:2" ht="12.75">
      <c r="A93" s="14" t="s">
        <v>865</v>
      </c>
      <c r="B93" s="14" t="s">
        <v>1296</v>
      </c>
    </row>
    <row r="94" spans="1:2" ht="12.75">
      <c r="A94" s="14" t="s">
        <v>866</v>
      </c>
      <c r="B94" s="14" t="s">
        <v>536</v>
      </c>
    </row>
    <row r="95" spans="1:2" ht="12.75">
      <c r="A95" s="14" t="s">
        <v>867</v>
      </c>
      <c r="B95" s="14" t="s">
        <v>1239</v>
      </c>
    </row>
    <row r="96" spans="1:2" ht="12.75">
      <c r="A96" s="14" t="s">
        <v>868</v>
      </c>
      <c r="B96" s="14" t="s">
        <v>537</v>
      </c>
    </row>
    <row r="97" spans="1:2" ht="12.75">
      <c r="A97" s="14" t="s">
        <v>869</v>
      </c>
      <c r="B97" s="14" t="s">
        <v>538</v>
      </c>
    </row>
    <row r="98" spans="1:2" ht="12.75">
      <c r="A98" s="14" t="s">
        <v>870</v>
      </c>
      <c r="B98" s="14" t="s">
        <v>1335</v>
      </c>
    </row>
    <row r="99" spans="1:2" ht="12.75">
      <c r="A99" s="14" t="s">
        <v>871</v>
      </c>
      <c r="B99" s="14" t="s">
        <v>539</v>
      </c>
    </row>
    <row r="100" spans="1:2" ht="12.75">
      <c r="A100" s="14" t="s">
        <v>786</v>
      </c>
      <c r="B100" s="14" t="s">
        <v>1240</v>
      </c>
    </row>
    <row r="101" spans="1:2" ht="12.75">
      <c r="A101" s="14" t="s">
        <v>872</v>
      </c>
      <c r="B101" s="14" t="s">
        <v>540</v>
      </c>
    </row>
    <row r="102" spans="1:2" ht="12.75">
      <c r="A102" s="14" t="s">
        <v>873</v>
      </c>
      <c r="B102" s="14" t="s">
        <v>1234</v>
      </c>
    </row>
    <row r="103" spans="1:2" ht="12.75">
      <c r="A103" s="14" t="s">
        <v>874</v>
      </c>
      <c r="B103" s="14" t="s">
        <v>1235</v>
      </c>
    </row>
    <row r="104" spans="1:2" ht="12.75">
      <c r="A104" s="14" t="s">
        <v>875</v>
      </c>
      <c r="B104" s="14" t="s">
        <v>1297</v>
      </c>
    </row>
    <row r="105" spans="1:2" ht="12.75">
      <c r="A105" s="14" t="s">
        <v>877</v>
      </c>
      <c r="B105" s="14" t="s">
        <v>1236</v>
      </c>
    </row>
    <row r="106" spans="1:2" ht="12.75">
      <c r="A106" s="14" t="s">
        <v>878</v>
      </c>
      <c r="B106" s="14" t="s">
        <v>1336</v>
      </c>
    </row>
    <row r="107" spans="1:2" ht="12.75">
      <c r="A107" s="14" t="s">
        <v>879</v>
      </c>
      <c r="B107" s="14" t="s">
        <v>1298</v>
      </c>
    </row>
    <row r="108" spans="1:2" ht="12.75">
      <c r="A108" s="14" t="s">
        <v>880</v>
      </c>
      <c r="B108" s="14" t="s">
        <v>1237</v>
      </c>
    </row>
    <row r="109" spans="1:2" ht="12.75">
      <c r="A109" s="14" t="s">
        <v>881</v>
      </c>
      <c r="B109" s="14" t="s">
        <v>1238</v>
      </c>
    </row>
    <row r="110" spans="1:2" ht="12.75">
      <c r="A110" s="14" t="s">
        <v>882</v>
      </c>
      <c r="B110" s="14" t="s">
        <v>45</v>
      </c>
    </row>
    <row r="111" spans="1:2" ht="12.75">
      <c r="A111" s="14" t="s">
        <v>883</v>
      </c>
      <c r="B111" s="14" t="s">
        <v>541</v>
      </c>
    </row>
    <row r="112" spans="1:2" ht="12.75">
      <c r="A112" s="14" t="s">
        <v>884</v>
      </c>
      <c r="B112" s="14" t="s">
        <v>1225</v>
      </c>
    </row>
    <row r="113" spans="1:2" ht="12.75">
      <c r="A113" s="14" t="s">
        <v>885</v>
      </c>
      <c r="B113" s="14" t="s">
        <v>542</v>
      </c>
    </row>
    <row r="114" spans="1:2" ht="12.75">
      <c r="A114" s="14" t="s">
        <v>886</v>
      </c>
      <c r="B114" s="14" t="s">
        <v>543</v>
      </c>
    </row>
    <row r="115" spans="1:2" ht="12.75">
      <c r="A115" s="14" t="s">
        <v>887</v>
      </c>
      <c r="B115" s="14" t="s">
        <v>1337</v>
      </c>
    </row>
    <row r="116" spans="1:2" ht="12.75">
      <c r="A116" s="14" t="s">
        <v>888</v>
      </c>
      <c r="B116" s="14" t="s">
        <v>1226</v>
      </c>
    </row>
    <row r="117" spans="1:2" ht="12.75">
      <c r="A117" s="14" t="s">
        <v>889</v>
      </c>
      <c r="B117" s="14" t="s">
        <v>544</v>
      </c>
    </row>
    <row r="118" spans="1:2" ht="12.75">
      <c r="A118" s="14" t="s">
        <v>890</v>
      </c>
      <c r="B118" s="14" t="s">
        <v>1227</v>
      </c>
    </row>
    <row r="119" spans="1:2" ht="12.75">
      <c r="A119" s="14" t="s">
        <v>891</v>
      </c>
      <c r="B119" s="14" t="s">
        <v>1233</v>
      </c>
    </row>
    <row r="120" spans="1:2" ht="12.75">
      <c r="A120" s="14" t="s">
        <v>892</v>
      </c>
      <c r="B120" s="14" t="s">
        <v>308</v>
      </c>
    </row>
    <row r="121" spans="1:2" ht="12.75">
      <c r="A121" s="14" t="s">
        <v>893</v>
      </c>
      <c r="B121" s="14" t="s">
        <v>1299</v>
      </c>
    </row>
    <row r="122" spans="1:2" ht="12.75">
      <c r="A122" s="14" t="s">
        <v>894</v>
      </c>
      <c r="B122" s="14" t="s">
        <v>1224</v>
      </c>
    </row>
    <row r="123" spans="1:2" ht="12.75">
      <c r="A123" s="14" t="s">
        <v>895</v>
      </c>
      <c r="B123" s="14" t="s">
        <v>1300</v>
      </c>
    </row>
    <row r="124" spans="1:2" ht="12.75">
      <c r="A124" s="14" t="s">
        <v>898</v>
      </c>
      <c r="B124" s="14" t="s">
        <v>1301</v>
      </c>
    </row>
    <row r="125" spans="1:2" ht="12.75">
      <c r="A125" s="14" t="s">
        <v>899</v>
      </c>
      <c r="B125" s="14" t="s">
        <v>545</v>
      </c>
    </row>
    <row r="126" spans="1:2" ht="12.75">
      <c r="A126" s="14" t="s">
        <v>900</v>
      </c>
      <c r="B126" s="14" t="s">
        <v>546</v>
      </c>
    </row>
    <row r="127" spans="1:2" ht="12.75">
      <c r="A127" s="14" t="s">
        <v>901</v>
      </c>
      <c r="B127" s="14" t="s">
        <v>547</v>
      </c>
    </row>
    <row r="128" spans="1:2" ht="12.75">
      <c r="A128" s="14" t="s">
        <v>902</v>
      </c>
      <c r="B128" s="14" t="s">
        <v>1039</v>
      </c>
    </row>
    <row r="129" spans="1:2" ht="12.75">
      <c r="A129" s="14" t="s">
        <v>906</v>
      </c>
      <c r="B129" s="14" t="s">
        <v>548</v>
      </c>
    </row>
    <row r="130" spans="1:2" ht="12.75">
      <c r="A130" s="14" t="s">
        <v>907</v>
      </c>
      <c r="B130" s="14" t="s">
        <v>549</v>
      </c>
    </row>
    <row r="131" spans="1:2" ht="12.75">
      <c r="A131" s="14" t="s">
        <v>908</v>
      </c>
      <c r="B131" s="14" t="s">
        <v>550</v>
      </c>
    </row>
    <row r="132" spans="1:2" ht="12.75">
      <c r="A132" s="14" t="s">
        <v>918</v>
      </c>
      <c r="B132" s="14" t="s">
        <v>1302</v>
      </c>
    </row>
    <row r="133" spans="1:2" ht="12.75">
      <c r="A133" s="14" t="s">
        <v>919</v>
      </c>
      <c r="B133" s="14" t="s">
        <v>0</v>
      </c>
    </row>
    <row r="134" spans="1:2" ht="12.75">
      <c r="A134" s="14" t="s">
        <v>56</v>
      </c>
      <c r="B134" s="14" t="s">
        <v>57</v>
      </c>
    </row>
    <row r="135" spans="1:2" ht="12.75">
      <c r="A135" s="14" t="s">
        <v>920</v>
      </c>
      <c r="B135" s="14" t="s">
        <v>551</v>
      </c>
    </row>
    <row r="136" spans="1:2" ht="12.75">
      <c r="A136" s="14" t="s">
        <v>921</v>
      </c>
      <c r="B136" s="14" t="s">
        <v>1221</v>
      </c>
    </row>
    <row r="137" spans="1:2" ht="12.75">
      <c r="A137" s="14" t="s">
        <v>922</v>
      </c>
      <c r="B137" s="14" t="s">
        <v>552</v>
      </c>
    </row>
    <row r="138" spans="1:2" ht="12.75">
      <c r="A138" s="14" t="s">
        <v>923</v>
      </c>
      <c r="B138" s="14" t="s">
        <v>51</v>
      </c>
    </row>
    <row r="139" spans="1:2" ht="12.75">
      <c r="A139" s="14" t="s">
        <v>924</v>
      </c>
      <c r="B139" s="14" t="s">
        <v>553</v>
      </c>
    </row>
    <row r="140" spans="1:2" ht="12.75">
      <c r="A140" s="14" t="s">
        <v>66</v>
      </c>
      <c r="B140" s="14" t="s">
        <v>67</v>
      </c>
    </row>
    <row r="141" spans="1:2" ht="12.75">
      <c r="A141" s="14" t="s">
        <v>69</v>
      </c>
      <c r="B141" s="14" t="s">
        <v>70</v>
      </c>
    </row>
    <row r="142" spans="1:2" ht="12.75">
      <c r="A142" s="14" t="s">
        <v>58</v>
      </c>
      <c r="B142" s="14" t="s">
        <v>59</v>
      </c>
    </row>
    <row r="143" spans="1:2" ht="12.75">
      <c r="A143" s="14" t="s">
        <v>62</v>
      </c>
      <c r="B143" s="14" t="s">
        <v>63</v>
      </c>
    </row>
    <row r="144" spans="1:2" ht="12.75">
      <c r="A144" s="14" t="s">
        <v>68</v>
      </c>
      <c r="B144" s="14" t="s">
        <v>309</v>
      </c>
    </row>
    <row r="145" spans="1:2" ht="12.75">
      <c r="A145" s="14" t="s">
        <v>925</v>
      </c>
      <c r="B145" s="14" t="s">
        <v>2</v>
      </c>
    </row>
    <row r="146" spans="1:2" ht="12.75">
      <c r="A146" s="14" t="s">
        <v>926</v>
      </c>
      <c r="B146" s="14" t="s">
        <v>1222</v>
      </c>
    </row>
    <row r="147" spans="1:2" ht="12.75">
      <c r="A147" s="14" t="s">
        <v>77</v>
      </c>
      <c r="B147" s="14" t="s">
        <v>310</v>
      </c>
    </row>
    <row r="148" spans="1:2" ht="12.75">
      <c r="A148" s="14" t="s">
        <v>927</v>
      </c>
      <c r="B148" s="14" t="s">
        <v>1223</v>
      </c>
    </row>
    <row r="149" spans="1:2" ht="12.75">
      <c r="A149" s="14" t="s">
        <v>46</v>
      </c>
      <c r="B149" s="14" t="s">
        <v>47</v>
      </c>
    </row>
    <row r="150" spans="1:2" ht="12.75">
      <c r="A150" s="14" t="s">
        <v>928</v>
      </c>
      <c r="B150" s="14" t="s">
        <v>311</v>
      </c>
    </row>
    <row r="151" spans="1:2" ht="12.75">
      <c r="A151" s="14" t="s">
        <v>929</v>
      </c>
      <c r="B151" s="14" t="s">
        <v>1217</v>
      </c>
    </row>
    <row r="152" spans="1:2" ht="12.75">
      <c r="A152" s="14" t="s">
        <v>1040</v>
      </c>
      <c r="B152" s="14" t="s">
        <v>312</v>
      </c>
    </row>
    <row r="153" spans="1:2" ht="12.75">
      <c r="A153" s="14" t="s">
        <v>554</v>
      </c>
      <c r="B153" s="14" t="s">
        <v>313</v>
      </c>
    </row>
    <row r="154" spans="1:2" ht="12.75">
      <c r="A154" s="14" t="s">
        <v>930</v>
      </c>
      <c r="B154" s="14" t="s">
        <v>1218</v>
      </c>
    </row>
    <row r="155" spans="1:2" ht="12.75">
      <c r="A155" s="14" t="s">
        <v>931</v>
      </c>
      <c r="B155" s="14" t="s">
        <v>555</v>
      </c>
    </row>
    <row r="156" spans="1:2" ht="12.75">
      <c r="A156" s="14" t="s">
        <v>932</v>
      </c>
      <c r="B156" s="14" t="s">
        <v>1219</v>
      </c>
    </row>
    <row r="157" spans="1:2" ht="12.75">
      <c r="A157" s="14" t="s">
        <v>933</v>
      </c>
      <c r="B157" s="14" t="s">
        <v>1220</v>
      </c>
    </row>
    <row r="158" spans="1:2" ht="12.75">
      <c r="A158" s="14" t="s">
        <v>1041</v>
      </c>
      <c r="B158" s="14" t="s">
        <v>314</v>
      </c>
    </row>
    <row r="159" spans="1:2" ht="12.75">
      <c r="A159" s="14" t="s">
        <v>934</v>
      </c>
      <c r="B159" s="14" t="s">
        <v>1338</v>
      </c>
    </row>
    <row r="160" spans="1:2" ht="12.75">
      <c r="A160" s="14" t="s">
        <v>1042</v>
      </c>
      <c r="B160" s="14" t="s">
        <v>1339</v>
      </c>
    </row>
    <row r="161" spans="1:2" ht="12.75">
      <c r="A161" s="14" t="s">
        <v>1043</v>
      </c>
      <c r="B161" s="14" t="s">
        <v>1044</v>
      </c>
    </row>
    <row r="162" spans="1:2" ht="12.75">
      <c r="A162" s="14" t="s">
        <v>1045</v>
      </c>
      <c r="B162" s="14" t="s">
        <v>1046</v>
      </c>
    </row>
    <row r="163" spans="1:2" ht="12.75">
      <c r="A163" s="14" t="s">
        <v>935</v>
      </c>
      <c r="B163" s="14" t="s">
        <v>556</v>
      </c>
    </row>
    <row r="164" spans="1:2" ht="12.75">
      <c r="A164" s="14" t="s">
        <v>936</v>
      </c>
      <c r="B164" s="14" t="s">
        <v>4</v>
      </c>
    </row>
    <row r="165" spans="1:2" ht="12.75">
      <c r="A165" s="14" t="s">
        <v>937</v>
      </c>
      <c r="B165" s="14" t="s">
        <v>6</v>
      </c>
    </row>
    <row r="166" spans="1:2" ht="12.75">
      <c r="A166" s="14" t="s">
        <v>938</v>
      </c>
      <c r="B166" s="14" t="s">
        <v>7</v>
      </c>
    </row>
    <row r="167" spans="1:2" ht="12.75">
      <c r="A167" s="14" t="s">
        <v>939</v>
      </c>
      <c r="B167" s="14" t="s">
        <v>1340</v>
      </c>
    </row>
    <row r="168" spans="1:2" ht="12.75">
      <c r="A168" s="14" t="s">
        <v>940</v>
      </c>
      <c r="B168" s="14" t="s">
        <v>1214</v>
      </c>
    </row>
    <row r="169" spans="1:2" ht="12.75">
      <c r="A169" s="14" t="s">
        <v>60</v>
      </c>
      <c r="B169" s="14" t="s">
        <v>61</v>
      </c>
    </row>
    <row r="170" spans="1:2" ht="12.75">
      <c r="A170" s="14" t="s">
        <v>71</v>
      </c>
      <c r="B170" s="14" t="s">
        <v>72</v>
      </c>
    </row>
    <row r="171" spans="1:2" ht="12.75">
      <c r="A171" s="14" t="s">
        <v>64</v>
      </c>
      <c r="B171" s="14" t="s">
        <v>65</v>
      </c>
    </row>
    <row r="172" spans="1:2" ht="12.75">
      <c r="A172" s="14" t="s">
        <v>941</v>
      </c>
      <c r="B172" s="14" t="s">
        <v>1215</v>
      </c>
    </row>
    <row r="173" spans="1:2" ht="12.75">
      <c r="A173" s="14" t="s">
        <v>942</v>
      </c>
      <c r="B173" s="14" t="s">
        <v>557</v>
      </c>
    </row>
    <row r="174" spans="1:2" ht="12.75">
      <c r="A174" s="14" t="s">
        <v>73</v>
      </c>
      <c r="B174" s="14" t="s">
        <v>74</v>
      </c>
    </row>
    <row r="175" spans="1:2" ht="12.75">
      <c r="A175" s="14" t="s">
        <v>75</v>
      </c>
      <c r="B175" s="14" t="s">
        <v>76</v>
      </c>
    </row>
    <row r="176" spans="1:2" ht="12.75">
      <c r="A176" s="14" t="s">
        <v>943</v>
      </c>
      <c r="B176" s="14" t="s">
        <v>1216</v>
      </c>
    </row>
    <row r="177" spans="1:2" ht="12.75">
      <c r="A177" s="14" t="s">
        <v>78</v>
      </c>
      <c r="B177" s="14" t="s">
        <v>315</v>
      </c>
    </row>
    <row r="178" spans="1:2" ht="12.75">
      <c r="A178" s="14" t="s">
        <v>80</v>
      </c>
      <c r="B178" s="14" t="s">
        <v>1153</v>
      </c>
    </row>
    <row r="179" spans="1:2" ht="12.75">
      <c r="A179" s="14" t="s">
        <v>944</v>
      </c>
      <c r="B179" s="14" t="s">
        <v>8</v>
      </c>
    </row>
    <row r="180" spans="1:2" ht="12.75">
      <c r="A180" s="14" t="s">
        <v>3</v>
      </c>
      <c r="B180" s="14" t="s">
        <v>558</v>
      </c>
    </row>
    <row r="181" spans="1:2" ht="12.75">
      <c r="A181" s="14" t="s">
        <v>945</v>
      </c>
      <c r="B181" s="14" t="s">
        <v>1212</v>
      </c>
    </row>
    <row r="182" spans="1:2" ht="12.75">
      <c r="A182" s="14" t="s">
        <v>946</v>
      </c>
      <c r="B182" s="14" t="s">
        <v>559</v>
      </c>
    </row>
    <row r="183" spans="1:2" ht="12.75">
      <c r="A183" s="14" t="s">
        <v>1047</v>
      </c>
      <c r="B183" s="14" t="s">
        <v>1048</v>
      </c>
    </row>
    <row r="184" spans="1:2" ht="12.75">
      <c r="A184" s="14" t="s">
        <v>947</v>
      </c>
      <c r="B184" s="14" t="s">
        <v>560</v>
      </c>
    </row>
    <row r="185" spans="1:2" ht="12.75">
      <c r="A185" s="14" t="s">
        <v>948</v>
      </c>
      <c r="B185" s="14" t="s">
        <v>1341</v>
      </c>
    </row>
    <row r="186" spans="1:2" ht="12.75">
      <c r="A186" s="14" t="s">
        <v>1049</v>
      </c>
      <c r="B186" s="14" t="s">
        <v>1050</v>
      </c>
    </row>
    <row r="187" spans="1:2" ht="12.75">
      <c r="A187" s="14" t="s">
        <v>1051</v>
      </c>
      <c r="B187" s="14" t="s">
        <v>1052</v>
      </c>
    </row>
    <row r="188" spans="1:2" ht="12.75">
      <c r="A188" s="14" t="s">
        <v>1053</v>
      </c>
      <c r="B188" s="14" t="s">
        <v>1054</v>
      </c>
    </row>
    <row r="189" spans="1:2" ht="12.75">
      <c r="A189" s="14" t="s">
        <v>1055</v>
      </c>
      <c r="B189" s="14" t="s">
        <v>1056</v>
      </c>
    </row>
    <row r="190" spans="1:2" ht="12.75">
      <c r="A190" s="14" t="s">
        <v>1057</v>
      </c>
      <c r="B190" s="14" t="s">
        <v>1058</v>
      </c>
    </row>
    <row r="191" spans="1:2" ht="12.75">
      <c r="A191" s="14" t="s">
        <v>949</v>
      </c>
      <c r="B191" s="14" t="s">
        <v>316</v>
      </c>
    </row>
    <row r="192" spans="1:2" ht="12.75">
      <c r="A192" s="14" t="s">
        <v>1059</v>
      </c>
      <c r="B192" s="14" t="s">
        <v>1060</v>
      </c>
    </row>
    <row r="193" spans="1:2" ht="12.75">
      <c r="A193" s="14" t="s">
        <v>1061</v>
      </c>
      <c r="B193" s="14" t="s">
        <v>1342</v>
      </c>
    </row>
    <row r="194" spans="1:2" ht="12.75">
      <c r="A194" s="14" t="s">
        <v>950</v>
      </c>
      <c r="B194" s="14" t="s">
        <v>1213</v>
      </c>
    </row>
    <row r="195" spans="1:2" ht="12.75">
      <c r="A195" s="14" t="s">
        <v>317</v>
      </c>
      <c r="B195" s="14" t="s">
        <v>318</v>
      </c>
    </row>
    <row r="196" spans="1:2" ht="12.75">
      <c r="A196" s="14" t="s">
        <v>319</v>
      </c>
      <c r="B196" s="14" t="s">
        <v>1210</v>
      </c>
    </row>
    <row r="197" spans="1:2" ht="12.75">
      <c r="A197" s="14" t="s">
        <v>320</v>
      </c>
      <c r="B197" s="14" t="s">
        <v>321</v>
      </c>
    </row>
    <row r="198" spans="1:2" ht="12.75">
      <c r="A198" s="14" t="s">
        <v>322</v>
      </c>
      <c r="B198" s="14" t="s">
        <v>323</v>
      </c>
    </row>
    <row r="199" spans="1:2" ht="12.75">
      <c r="A199" s="14" t="s">
        <v>951</v>
      </c>
      <c r="B199" s="14" t="s">
        <v>561</v>
      </c>
    </row>
    <row r="200" spans="1:2" ht="12.75">
      <c r="A200" s="14" t="s">
        <v>324</v>
      </c>
      <c r="B200" s="14" t="s">
        <v>1343</v>
      </c>
    </row>
    <row r="201" spans="1:2" ht="12.75">
      <c r="A201" s="14" t="s">
        <v>790</v>
      </c>
      <c r="B201" s="14" t="s">
        <v>562</v>
      </c>
    </row>
    <row r="202" spans="1:2" ht="12.75">
      <c r="A202" s="14" t="s">
        <v>952</v>
      </c>
      <c r="B202" s="14" t="s">
        <v>1209</v>
      </c>
    </row>
    <row r="203" spans="1:2" ht="12.75">
      <c r="A203" s="14" t="s">
        <v>953</v>
      </c>
      <c r="B203" s="14" t="s">
        <v>9</v>
      </c>
    </row>
    <row r="204" spans="1:2" ht="12.75">
      <c r="A204" s="14" t="s">
        <v>1344</v>
      </c>
      <c r="B204" s="14" t="s">
        <v>1345</v>
      </c>
    </row>
    <row r="205" spans="1:2" ht="12.75">
      <c r="A205" s="14" t="s">
        <v>325</v>
      </c>
      <c r="B205" s="14" t="s">
        <v>326</v>
      </c>
    </row>
    <row r="206" spans="1:2" ht="12.75">
      <c r="A206" s="14" t="s">
        <v>954</v>
      </c>
      <c r="B206" s="14" t="s">
        <v>10</v>
      </c>
    </row>
    <row r="207" spans="1:2" ht="12.75">
      <c r="A207" s="14" t="s">
        <v>327</v>
      </c>
      <c r="B207" s="14" t="s">
        <v>328</v>
      </c>
    </row>
    <row r="208" spans="1:2" ht="12.75">
      <c r="A208" s="14" t="s">
        <v>329</v>
      </c>
      <c r="B208" s="14" t="s">
        <v>330</v>
      </c>
    </row>
    <row r="209" spans="1:2" ht="12.75">
      <c r="A209" s="14" t="s">
        <v>955</v>
      </c>
      <c r="B209" s="14" t="s">
        <v>563</v>
      </c>
    </row>
    <row r="210" spans="1:2" ht="12.75">
      <c r="A210" s="14" t="s">
        <v>331</v>
      </c>
      <c r="B210" s="14" t="s">
        <v>332</v>
      </c>
    </row>
    <row r="211" spans="1:2" ht="12.75">
      <c r="A211" s="14" t="s">
        <v>956</v>
      </c>
      <c r="B211" s="14" t="s">
        <v>1210</v>
      </c>
    </row>
    <row r="212" spans="1:2" ht="12.75">
      <c r="A212" s="14" t="s">
        <v>957</v>
      </c>
      <c r="B212" s="14" t="s">
        <v>1211</v>
      </c>
    </row>
    <row r="213" spans="1:2" ht="12.75">
      <c r="A213" s="14" t="s">
        <v>958</v>
      </c>
      <c r="B213" s="14" t="s">
        <v>1346</v>
      </c>
    </row>
    <row r="214" spans="1:2" ht="12.75">
      <c r="A214" s="14" t="s">
        <v>959</v>
      </c>
      <c r="B214" s="14" t="s">
        <v>1205</v>
      </c>
    </row>
    <row r="215" spans="1:2" ht="12.75">
      <c r="A215" s="14" t="s">
        <v>960</v>
      </c>
      <c r="B215" s="14" t="s">
        <v>11</v>
      </c>
    </row>
    <row r="216" spans="1:2" ht="12.75">
      <c r="A216" s="14" t="s">
        <v>961</v>
      </c>
      <c r="B216" s="14" t="s">
        <v>1206</v>
      </c>
    </row>
    <row r="217" spans="1:2" ht="12.75">
      <c r="A217" s="14" t="s">
        <v>962</v>
      </c>
      <c r="B217" s="14" t="s">
        <v>1207</v>
      </c>
    </row>
    <row r="218" spans="1:2" ht="12.75">
      <c r="A218" s="14" t="s">
        <v>963</v>
      </c>
      <c r="B218" s="14" t="s">
        <v>1208</v>
      </c>
    </row>
    <row r="219" spans="1:2" ht="12.75">
      <c r="A219" s="14" t="s">
        <v>1347</v>
      </c>
      <c r="B219" s="14" t="s">
        <v>1348</v>
      </c>
    </row>
    <row r="220" spans="1:2" ht="12.75">
      <c r="A220" s="14" t="s">
        <v>1349</v>
      </c>
      <c r="B220" s="14" t="s">
        <v>1350</v>
      </c>
    </row>
    <row r="221" spans="1:2" ht="12.75">
      <c r="A221" s="14" t="s">
        <v>1351</v>
      </c>
      <c r="B221" s="14" t="s">
        <v>1352</v>
      </c>
    </row>
    <row r="222" spans="1:2" ht="12.75">
      <c r="A222" s="14" t="s">
        <v>1353</v>
      </c>
      <c r="B222" s="14" t="s">
        <v>1354</v>
      </c>
    </row>
    <row r="223" spans="1:2" ht="12.75">
      <c r="A223" s="14" t="s">
        <v>964</v>
      </c>
      <c r="B223" s="14" t="s">
        <v>564</v>
      </c>
    </row>
    <row r="224" spans="1:2" ht="12.75">
      <c r="A224" s="14" t="s">
        <v>1355</v>
      </c>
      <c r="B224" s="14" t="s">
        <v>1356</v>
      </c>
    </row>
    <row r="225" spans="1:2" ht="12.75">
      <c r="A225" s="14" t="s">
        <v>965</v>
      </c>
      <c r="B225" s="14" t="s">
        <v>565</v>
      </c>
    </row>
    <row r="226" spans="1:2" ht="12.75">
      <c r="A226" s="14" t="s">
        <v>1357</v>
      </c>
      <c r="B226" s="14" t="s">
        <v>1358</v>
      </c>
    </row>
    <row r="227" spans="1:2" ht="12.75">
      <c r="A227" s="14" t="s">
        <v>966</v>
      </c>
      <c r="B227" s="14" t="s">
        <v>1200</v>
      </c>
    </row>
    <row r="228" spans="1:2" ht="12.75">
      <c r="A228" s="14" t="s">
        <v>1359</v>
      </c>
      <c r="B228" s="14" t="s">
        <v>1360</v>
      </c>
    </row>
    <row r="229" spans="1:2" ht="12.75">
      <c r="A229" s="14" t="s">
        <v>967</v>
      </c>
      <c r="B229" s="14" t="s">
        <v>1201</v>
      </c>
    </row>
    <row r="230" spans="1:2" ht="12.75">
      <c r="A230" s="14" t="s">
        <v>968</v>
      </c>
      <c r="B230" s="14" t="s">
        <v>1202</v>
      </c>
    </row>
    <row r="231" spans="1:2" ht="12.75">
      <c r="A231" s="14" t="s">
        <v>969</v>
      </c>
      <c r="B231" s="14" t="s">
        <v>1361</v>
      </c>
    </row>
    <row r="232" spans="1:2" ht="12.75">
      <c r="A232" s="14" t="s">
        <v>1362</v>
      </c>
      <c r="B232" s="14" t="s">
        <v>1363</v>
      </c>
    </row>
    <row r="233" spans="1:2" ht="12.75">
      <c r="A233" s="14" t="s">
        <v>970</v>
      </c>
      <c r="B233" s="14" t="s">
        <v>1364</v>
      </c>
    </row>
    <row r="234" spans="1:2" ht="12.75">
      <c r="A234" s="14" t="s">
        <v>972</v>
      </c>
      <c r="B234" s="14" t="s">
        <v>1203</v>
      </c>
    </row>
    <row r="235" spans="1:2" ht="12.75">
      <c r="A235" s="14" t="s">
        <v>973</v>
      </c>
      <c r="B235" s="14" t="s">
        <v>1204</v>
      </c>
    </row>
    <row r="236" spans="1:2" ht="12.75">
      <c r="A236" s="14" t="s">
        <v>1365</v>
      </c>
      <c r="B236" s="14" t="s">
        <v>1366</v>
      </c>
    </row>
    <row r="237" spans="1:2" ht="12.75">
      <c r="A237" s="14" t="s">
        <v>974</v>
      </c>
      <c r="B237" s="14" t="s">
        <v>333</v>
      </c>
    </row>
    <row r="238" spans="1:2" ht="12.75">
      <c r="A238" s="14" t="s">
        <v>975</v>
      </c>
      <c r="B238" s="14" t="s">
        <v>1195</v>
      </c>
    </row>
    <row r="239" spans="1:2" ht="12.75">
      <c r="A239" s="14" t="s">
        <v>1367</v>
      </c>
      <c r="B239" s="14" t="s">
        <v>1368</v>
      </c>
    </row>
    <row r="240" spans="1:2" ht="12.75">
      <c r="A240" s="14" t="s">
        <v>976</v>
      </c>
      <c r="B240" s="14" t="s">
        <v>1196</v>
      </c>
    </row>
    <row r="241" spans="1:2" ht="12.75">
      <c r="A241" s="14" t="s">
        <v>977</v>
      </c>
      <c r="B241" s="14" t="s">
        <v>12</v>
      </c>
    </row>
    <row r="242" spans="1:2" ht="12.75">
      <c r="A242" s="14" t="s">
        <v>978</v>
      </c>
      <c r="B242" s="14" t="s">
        <v>1197</v>
      </c>
    </row>
    <row r="243" spans="1:2" ht="12.75">
      <c r="A243" s="14" t="s">
        <v>979</v>
      </c>
      <c r="B243" s="14" t="s">
        <v>13</v>
      </c>
    </row>
    <row r="244" spans="1:2" ht="12.75">
      <c r="A244" s="14" t="s">
        <v>980</v>
      </c>
      <c r="B244" s="14" t="s">
        <v>1198</v>
      </c>
    </row>
    <row r="245" spans="1:2" ht="12.75">
      <c r="A245" s="14" t="s">
        <v>981</v>
      </c>
      <c r="B245" s="14" t="s">
        <v>1199</v>
      </c>
    </row>
    <row r="246" spans="1:2" ht="12.75">
      <c r="A246" s="14" t="s">
        <v>982</v>
      </c>
      <c r="B246" s="14" t="s">
        <v>1190</v>
      </c>
    </row>
    <row r="247" spans="1:2" ht="12.75">
      <c r="A247" s="14" t="s">
        <v>983</v>
      </c>
      <c r="B247" s="14" t="s">
        <v>1191</v>
      </c>
    </row>
    <row r="248" spans="1:2" ht="12.75">
      <c r="A248" s="14" t="s">
        <v>984</v>
      </c>
      <c r="B248" s="14" t="s">
        <v>14</v>
      </c>
    </row>
    <row r="249" spans="1:2" ht="12.75">
      <c r="A249" s="14" t="s">
        <v>985</v>
      </c>
      <c r="B249" s="14" t="s">
        <v>1192</v>
      </c>
    </row>
    <row r="250" spans="1:2" ht="12.75">
      <c r="A250" s="14" t="s">
        <v>986</v>
      </c>
      <c r="B250" s="14" t="s">
        <v>1193</v>
      </c>
    </row>
    <row r="251" spans="1:2" ht="12.75">
      <c r="A251" s="14" t="s">
        <v>987</v>
      </c>
      <c r="B251" s="14" t="s">
        <v>1194</v>
      </c>
    </row>
    <row r="252" spans="1:2" ht="12.75">
      <c r="A252" s="14" t="s">
        <v>988</v>
      </c>
      <c r="B252" s="14" t="s">
        <v>566</v>
      </c>
    </row>
    <row r="253" spans="1:2" ht="12.75">
      <c r="A253" s="14" t="s">
        <v>989</v>
      </c>
      <c r="B253" s="14" t="s">
        <v>15</v>
      </c>
    </row>
    <row r="254" spans="1:2" ht="12.75">
      <c r="A254" s="14" t="s">
        <v>990</v>
      </c>
      <c r="B254" s="14" t="s">
        <v>16</v>
      </c>
    </row>
    <row r="255" spans="1:2" ht="12.75">
      <c r="A255" s="14" t="s">
        <v>991</v>
      </c>
      <c r="B255" s="14" t="s">
        <v>1185</v>
      </c>
    </row>
    <row r="256" spans="1:2" ht="12.75">
      <c r="A256" s="14" t="s">
        <v>992</v>
      </c>
      <c r="B256" s="14" t="s">
        <v>1186</v>
      </c>
    </row>
    <row r="257" spans="1:2" ht="12.75">
      <c r="A257" s="14" t="s">
        <v>993</v>
      </c>
      <c r="B257" s="14" t="s">
        <v>1187</v>
      </c>
    </row>
    <row r="258" spans="1:2" ht="12.75">
      <c r="A258" s="14" t="s">
        <v>994</v>
      </c>
      <c r="B258" s="14" t="s">
        <v>17</v>
      </c>
    </row>
    <row r="259" spans="1:2" ht="12.75">
      <c r="A259" s="14" t="s">
        <v>995</v>
      </c>
      <c r="B259" s="14" t="s">
        <v>18</v>
      </c>
    </row>
    <row r="260" spans="1:2" ht="12.75">
      <c r="A260" s="14" t="s">
        <v>996</v>
      </c>
      <c r="B260" s="14" t="s">
        <v>1369</v>
      </c>
    </row>
    <row r="261" spans="1:2" ht="12.75">
      <c r="A261" s="14" t="s">
        <v>997</v>
      </c>
      <c r="B261" s="14" t="s">
        <v>1188</v>
      </c>
    </row>
    <row r="262" spans="1:2" ht="12.75">
      <c r="A262" s="14" t="s">
        <v>998</v>
      </c>
      <c r="B262" s="14" t="s">
        <v>567</v>
      </c>
    </row>
    <row r="263" spans="1:2" ht="12.75">
      <c r="A263" s="14" t="s">
        <v>1001</v>
      </c>
      <c r="B263" s="14" t="s">
        <v>19</v>
      </c>
    </row>
    <row r="264" spans="1:2" ht="12.75">
      <c r="A264" s="14" t="s">
        <v>1002</v>
      </c>
      <c r="B264" s="14" t="s">
        <v>20</v>
      </c>
    </row>
    <row r="265" spans="1:2" ht="12.75">
      <c r="A265" s="14" t="s">
        <v>1003</v>
      </c>
      <c r="B265" s="14" t="s">
        <v>1189</v>
      </c>
    </row>
    <row r="266" spans="1:2" ht="12.75">
      <c r="A266" s="14" t="s">
        <v>1004</v>
      </c>
      <c r="B266" s="14" t="s">
        <v>21</v>
      </c>
    </row>
    <row r="267" spans="1:2" ht="12.75">
      <c r="A267" s="14" t="s">
        <v>1005</v>
      </c>
      <c r="B267" s="14" t="s">
        <v>1179</v>
      </c>
    </row>
    <row r="268" spans="1:2" ht="12.75">
      <c r="A268" s="14" t="s">
        <v>1031</v>
      </c>
      <c r="B268" s="14" t="s">
        <v>1180</v>
      </c>
    </row>
    <row r="269" spans="1:2" ht="12.75">
      <c r="A269" s="14" t="s">
        <v>1032</v>
      </c>
      <c r="B269" s="14" t="s">
        <v>22</v>
      </c>
    </row>
    <row r="270" spans="1:2" ht="12.75">
      <c r="A270" s="14" t="s">
        <v>1033</v>
      </c>
      <c r="B270" s="14" t="s">
        <v>1181</v>
      </c>
    </row>
    <row r="271" spans="1:2" ht="12.75">
      <c r="A271" s="14" t="s">
        <v>1034</v>
      </c>
      <c r="B271" s="14" t="s">
        <v>1182</v>
      </c>
    </row>
    <row r="272" spans="1:2" ht="12.75">
      <c r="A272" s="14" t="s">
        <v>1035</v>
      </c>
      <c r="B272" s="14" t="s">
        <v>1183</v>
      </c>
    </row>
    <row r="273" spans="1:2" ht="12.75">
      <c r="A273" s="14" t="s">
        <v>1066</v>
      </c>
      <c r="B273" s="14" t="s">
        <v>1184</v>
      </c>
    </row>
    <row r="274" spans="1:2" ht="12.75">
      <c r="A274" s="14" t="s">
        <v>1067</v>
      </c>
      <c r="B274" s="14" t="s">
        <v>1173</v>
      </c>
    </row>
    <row r="275" spans="1:2" ht="12.75">
      <c r="A275" s="14" t="s">
        <v>1068</v>
      </c>
      <c r="B275" s="14" t="s">
        <v>1174</v>
      </c>
    </row>
    <row r="276" spans="1:2" ht="12.75">
      <c r="A276" s="14" t="s">
        <v>1069</v>
      </c>
      <c r="B276" s="14" t="s">
        <v>1175</v>
      </c>
    </row>
    <row r="277" spans="1:2" ht="12.75">
      <c r="A277" s="14" t="s">
        <v>1070</v>
      </c>
      <c r="B277" s="14" t="s">
        <v>1176</v>
      </c>
    </row>
    <row r="278" spans="1:2" ht="12.75">
      <c r="A278" s="14" t="s">
        <v>1071</v>
      </c>
      <c r="B278" s="14" t="s">
        <v>1177</v>
      </c>
    </row>
    <row r="279" spans="1:2" ht="12.75">
      <c r="A279" s="14" t="s">
        <v>1072</v>
      </c>
      <c r="B279" s="14" t="s">
        <v>1178</v>
      </c>
    </row>
    <row r="280" spans="1:2" ht="12.75">
      <c r="A280" s="14" t="s">
        <v>1073</v>
      </c>
      <c r="B280" s="14" t="s">
        <v>568</v>
      </c>
    </row>
    <row r="281" spans="1:2" ht="12.75">
      <c r="A281" s="14" t="s">
        <v>1074</v>
      </c>
      <c r="B281" s="14" t="s">
        <v>1170</v>
      </c>
    </row>
    <row r="282" spans="1:2" ht="12.75">
      <c r="A282" s="14" t="s">
        <v>1075</v>
      </c>
      <c r="B282" s="14" t="s">
        <v>1062</v>
      </c>
    </row>
    <row r="283" spans="1:2" ht="12.75">
      <c r="A283" s="14" t="s">
        <v>1076</v>
      </c>
      <c r="B283" s="14" t="s">
        <v>569</v>
      </c>
    </row>
    <row r="284" spans="1:2" ht="12.75">
      <c r="A284" s="14" t="s">
        <v>1077</v>
      </c>
      <c r="B284" s="14" t="s">
        <v>1171</v>
      </c>
    </row>
    <row r="285" spans="1:2" ht="12.75">
      <c r="A285" s="14" t="s">
        <v>1078</v>
      </c>
      <c r="B285" s="14" t="s">
        <v>1172</v>
      </c>
    </row>
    <row r="286" spans="1:2" ht="12.75">
      <c r="A286" s="14" t="s">
        <v>1079</v>
      </c>
      <c r="B286" s="14" t="s">
        <v>1165</v>
      </c>
    </row>
    <row r="287" spans="1:2" ht="12.75">
      <c r="A287" s="14" t="s">
        <v>1080</v>
      </c>
      <c r="B287" s="14" t="s">
        <v>23</v>
      </c>
    </row>
    <row r="288" spans="1:2" ht="12.75">
      <c r="A288" s="14" t="s">
        <v>1081</v>
      </c>
      <c r="B288" s="14" t="s">
        <v>1166</v>
      </c>
    </row>
    <row r="289" spans="1:2" ht="12.75">
      <c r="A289" s="14" t="s">
        <v>1082</v>
      </c>
      <c r="B289" s="14" t="s">
        <v>1167</v>
      </c>
    </row>
    <row r="290" spans="1:2" ht="12.75">
      <c r="A290" s="14" t="s">
        <v>1083</v>
      </c>
      <c r="B290" s="14" t="s">
        <v>570</v>
      </c>
    </row>
    <row r="291" spans="1:2" ht="12.75">
      <c r="A291" s="14" t="s">
        <v>1084</v>
      </c>
      <c r="B291" s="14" t="s">
        <v>1168</v>
      </c>
    </row>
    <row r="292" spans="1:2" ht="12.75">
      <c r="A292" s="14" t="s">
        <v>1085</v>
      </c>
      <c r="B292" s="14" t="s">
        <v>24</v>
      </c>
    </row>
    <row r="293" spans="1:2" ht="12.75">
      <c r="A293" s="14" t="s">
        <v>1086</v>
      </c>
      <c r="B293" s="14" t="s">
        <v>571</v>
      </c>
    </row>
    <row r="294" spans="1:2" ht="12.75">
      <c r="A294" s="14" t="s">
        <v>1087</v>
      </c>
      <c r="B294" s="14" t="s">
        <v>25</v>
      </c>
    </row>
    <row r="295" spans="1:2" ht="12.75">
      <c r="A295" s="14" t="s">
        <v>1088</v>
      </c>
      <c r="B295" s="14" t="s">
        <v>1169</v>
      </c>
    </row>
    <row r="296" spans="1:2" ht="12.75">
      <c r="A296" s="14" t="s">
        <v>1089</v>
      </c>
      <c r="B296" s="14" t="s">
        <v>572</v>
      </c>
    </row>
    <row r="297" spans="1:2" ht="12.75">
      <c r="A297" s="14" t="s">
        <v>1090</v>
      </c>
      <c r="B297" s="14" t="s">
        <v>1161</v>
      </c>
    </row>
    <row r="298" spans="1:2" ht="12.75">
      <c r="A298" s="14" t="s">
        <v>1091</v>
      </c>
      <c r="B298" s="14" t="s">
        <v>573</v>
      </c>
    </row>
    <row r="299" spans="1:2" ht="12.75">
      <c r="A299" s="14" t="s">
        <v>1092</v>
      </c>
      <c r="B299" s="14" t="s">
        <v>1164</v>
      </c>
    </row>
    <row r="300" spans="1:2" ht="12.75">
      <c r="A300" s="14" t="s">
        <v>1093</v>
      </c>
      <c r="B300" s="14" t="s">
        <v>1063</v>
      </c>
    </row>
    <row r="301" spans="1:2" ht="12.75">
      <c r="A301" s="14" t="s">
        <v>1094</v>
      </c>
      <c r="B301" s="14" t="s">
        <v>26</v>
      </c>
    </row>
    <row r="302" spans="1:2" ht="12.75">
      <c r="A302" s="14" t="s">
        <v>1095</v>
      </c>
      <c r="B302" s="14" t="s">
        <v>1370</v>
      </c>
    </row>
    <row r="303" spans="1:2" ht="12.75">
      <c r="A303" s="14" t="s">
        <v>1096</v>
      </c>
      <c r="B303" s="14" t="s">
        <v>27</v>
      </c>
    </row>
    <row r="304" spans="1:2" ht="12.75">
      <c r="A304" s="14" t="s">
        <v>1097</v>
      </c>
      <c r="B304" s="14" t="s">
        <v>1157</v>
      </c>
    </row>
    <row r="305" spans="1:2" ht="12.75">
      <c r="A305" s="14" t="s">
        <v>1098</v>
      </c>
      <c r="B305" s="14" t="s">
        <v>1158</v>
      </c>
    </row>
    <row r="306" spans="1:2" ht="12.75">
      <c r="A306" s="14" t="s">
        <v>1099</v>
      </c>
      <c r="B306" s="14" t="s">
        <v>1159</v>
      </c>
    </row>
    <row r="307" spans="1:2" ht="12.75">
      <c r="A307" s="14" t="s">
        <v>1100</v>
      </c>
      <c r="B307" s="14" t="s">
        <v>28</v>
      </c>
    </row>
    <row r="308" spans="1:2" ht="12.75">
      <c r="A308" s="14" t="s">
        <v>1101</v>
      </c>
      <c r="B308" s="14" t="s">
        <v>29</v>
      </c>
    </row>
    <row r="309" spans="1:2" ht="12.75">
      <c r="A309" s="14" t="s">
        <v>1102</v>
      </c>
      <c r="B309" s="14" t="s">
        <v>33</v>
      </c>
    </row>
    <row r="310" spans="1:2" ht="12.75">
      <c r="A310" s="14" t="s">
        <v>1103</v>
      </c>
      <c r="B310" s="14" t="s">
        <v>1371</v>
      </c>
    </row>
    <row r="311" spans="1:2" ht="12.75">
      <c r="A311" s="14" t="s">
        <v>1104</v>
      </c>
      <c r="B311" s="14" t="s">
        <v>34</v>
      </c>
    </row>
    <row r="312" spans="1:2" ht="12.75">
      <c r="A312" s="14" t="s">
        <v>1105</v>
      </c>
      <c r="B312" s="14" t="s">
        <v>35</v>
      </c>
    </row>
    <row r="313" spans="1:2" ht="12.75">
      <c r="A313" s="14" t="s">
        <v>1106</v>
      </c>
      <c r="B313" s="14" t="s">
        <v>1372</v>
      </c>
    </row>
    <row r="314" spans="1:2" ht="12.75">
      <c r="A314" s="14" t="s">
        <v>1107</v>
      </c>
      <c r="B314" s="14" t="s">
        <v>1160</v>
      </c>
    </row>
    <row r="315" spans="1:2" ht="12.75">
      <c r="A315" s="14" t="s">
        <v>1108</v>
      </c>
      <c r="B315" s="14" t="s">
        <v>1064</v>
      </c>
    </row>
    <row r="316" spans="1:2" ht="12.75">
      <c r="A316" s="14" t="s">
        <v>1109</v>
      </c>
      <c r="B316" s="14" t="s">
        <v>574</v>
      </c>
    </row>
    <row r="317" spans="1:2" ht="12.75">
      <c r="A317" s="14" t="s">
        <v>1110</v>
      </c>
      <c r="B317" s="14" t="s">
        <v>1153</v>
      </c>
    </row>
    <row r="318" spans="1:2" ht="12.75">
      <c r="A318" s="14" t="s">
        <v>1111</v>
      </c>
      <c r="B318" s="14" t="s">
        <v>1154</v>
      </c>
    </row>
    <row r="319" spans="1:2" ht="12.75">
      <c r="A319" s="14" t="s">
        <v>1112</v>
      </c>
      <c r="B319" s="14" t="s">
        <v>1155</v>
      </c>
    </row>
    <row r="320" spans="1:2" ht="12.75">
      <c r="A320" s="14" t="s">
        <v>1113</v>
      </c>
      <c r="B320" s="14" t="s">
        <v>36</v>
      </c>
    </row>
    <row r="321" spans="1:2" ht="12.75">
      <c r="A321" s="14" t="s">
        <v>1114</v>
      </c>
      <c r="B321" s="14" t="s">
        <v>1156</v>
      </c>
    </row>
    <row r="322" spans="1:2" ht="12.75">
      <c r="A322" s="14" t="s">
        <v>1115</v>
      </c>
      <c r="B322" s="14" t="s">
        <v>1065</v>
      </c>
    </row>
    <row r="323" spans="1:2" ht="12.75">
      <c r="A323" s="14" t="s">
        <v>1116</v>
      </c>
      <c r="B323" s="14" t="s">
        <v>1150</v>
      </c>
    </row>
    <row r="324" spans="1:2" ht="12.75">
      <c r="A324" s="14" t="s">
        <v>1117</v>
      </c>
      <c r="B324" s="14" t="s">
        <v>1151</v>
      </c>
    </row>
    <row r="325" spans="1:2" ht="12.75">
      <c r="A325" s="14" t="s">
        <v>1118</v>
      </c>
      <c r="B325" s="14" t="s">
        <v>575</v>
      </c>
    </row>
    <row r="326" spans="1:2" ht="12.75">
      <c r="A326" s="14" t="s">
        <v>1119</v>
      </c>
      <c r="B326" s="14" t="s">
        <v>37</v>
      </c>
    </row>
    <row r="327" spans="1:2" ht="12.75">
      <c r="A327" s="14" t="s">
        <v>1120</v>
      </c>
      <c r="B327" s="14" t="s">
        <v>576</v>
      </c>
    </row>
    <row r="328" spans="1:2" ht="12.75">
      <c r="A328" s="14" t="s">
        <v>1121</v>
      </c>
      <c r="B328" s="14" t="s">
        <v>1152</v>
      </c>
    </row>
    <row r="329" spans="1:2" ht="12.75">
      <c r="A329" s="14" t="s">
        <v>1122</v>
      </c>
      <c r="B329" s="14" t="s">
        <v>1145</v>
      </c>
    </row>
    <row r="330" spans="1:2" ht="12.75">
      <c r="A330" s="14" t="s">
        <v>1123</v>
      </c>
      <c r="B330" s="14" t="s">
        <v>1373</v>
      </c>
    </row>
    <row r="331" spans="1:2" ht="12.75">
      <c r="A331" s="14" t="s">
        <v>1124</v>
      </c>
      <c r="B331" s="14" t="s">
        <v>1146</v>
      </c>
    </row>
    <row r="332" spans="1:2" ht="12.75">
      <c r="A332" s="14" t="s">
        <v>86</v>
      </c>
      <c r="B332" s="14" t="s">
        <v>1147</v>
      </c>
    </row>
    <row r="333" spans="1:2" ht="12.75">
      <c r="A333" s="14" t="s">
        <v>87</v>
      </c>
      <c r="B333" s="14" t="s">
        <v>1148</v>
      </c>
    </row>
    <row r="334" spans="1:2" ht="12.75">
      <c r="A334" s="14" t="s">
        <v>88</v>
      </c>
      <c r="B334" s="14" t="s">
        <v>1149</v>
      </c>
    </row>
    <row r="335" spans="1:2" ht="12.75">
      <c r="A335" s="14" t="s">
        <v>89</v>
      </c>
      <c r="B335" s="14" t="s">
        <v>1141</v>
      </c>
    </row>
    <row r="336" spans="1:2" ht="12.75">
      <c r="A336" s="14" t="s">
        <v>90</v>
      </c>
      <c r="B336" s="14" t="s">
        <v>1142</v>
      </c>
    </row>
    <row r="337" spans="1:2" ht="12.75">
      <c r="A337" s="14" t="s">
        <v>91</v>
      </c>
      <c r="B337" s="14" t="s">
        <v>1143</v>
      </c>
    </row>
    <row r="338" spans="1:2" ht="12.75">
      <c r="A338" s="14" t="s">
        <v>92</v>
      </c>
      <c r="B338" s="14" t="s">
        <v>1144</v>
      </c>
    </row>
    <row r="339" spans="1:2" ht="12.75">
      <c r="A339" s="14" t="s">
        <v>93</v>
      </c>
      <c r="B339" s="14" t="s">
        <v>577</v>
      </c>
    </row>
    <row r="340" spans="1:2" ht="12.75">
      <c r="A340" s="14" t="s">
        <v>94</v>
      </c>
      <c r="B340" s="14" t="s">
        <v>1374</v>
      </c>
    </row>
    <row r="341" spans="1:2" ht="12.75">
      <c r="A341" s="14" t="s">
        <v>95</v>
      </c>
      <c r="B341" s="14" t="s">
        <v>1137</v>
      </c>
    </row>
    <row r="342" spans="1:2" ht="12.75">
      <c r="A342" s="14" t="s">
        <v>96</v>
      </c>
      <c r="B342" s="14" t="s">
        <v>1138</v>
      </c>
    </row>
    <row r="343" spans="1:2" ht="12.75">
      <c r="A343" s="14" t="s">
        <v>97</v>
      </c>
      <c r="B343" s="14" t="s">
        <v>1139</v>
      </c>
    </row>
    <row r="344" spans="1:2" ht="12.75">
      <c r="A344" s="14" t="s">
        <v>98</v>
      </c>
      <c r="B344" s="14" t="s">
        <v>578</v>
      </c>
    </row>
    <row r="345" spans="1:2" ht="12.75">
      <c r="A345" s="14" t="s">
        <v>99</v>
      </c>
      <c r="B345" s="14" t="s">
        <v>38</v>
      </c>
    </row>
    <row r="346" spans="1:2" ht="12.75">
      <c r="A346" s="14" t="s">
        <v>100</v>
      </c>
      <c r="B346" s="14" t="s">
        <v>1140</v>
      </c>
    </row>
    <row r="347" spans="1:2" ht="12.75">
      <c r="A347" s="14" t="s">
        <v>101</v>
      </c>
      <c r="B347" s="14" t="s">
        <v>1375</v>
      </c>
    </row>
    <row r="348" spans="1:2" ht="12.75">
      <c r="A348" s="14" t="s">
        <v>102</v>
      </c>
      <c r="B348" s="14" t="s">
        <v>1131</v>
      </c>
    </row>
    <row r="349" spans="1:2" ht="12.75">
      <c r="A349" s="14" t="s">
        <v>103</v>
      </c>
      <c r="B349" s="14" t="s">
        <v>1135</v>
      </c>
    </row>
    <row r="350" spans="1:2" ht="12.75">
      <c r="A350" s="14" t="s">
        <v>104</v>
      </c>
      <c r="B350" s="14" t="s">
        <v>1136</v>
      </c>
    </row>
    <row r="351" spans="1:2" ht="12.75">
      <c r="A351" s="14" t="s">
        <v>105</v>
      </c>
      <c r="B351" s="14" t="s">
        <v>1376</v>
      </c>
    </row>
    <row r="352" spans="1:2" ht="12.75">
      <c r="A352" s="14" t="s">
        <v>106</v>
      </c>
      <c r="B352" s="14" t="s">
        <v>334</v>
      </c>
    </row>
    <row r="353" spans="1:2" ht="12.75">
      <c r="A353" s="14" t="s">
        <v>107</v>
      </c>
      <c r="B353" s="14" t="s">
        <v>579</v>
      </c>
    </row>
    <row r="354" spans="1:2" ht="12.75">
      <c r="A354" s="14" t="s">
        <v>108</v>
      </c>
      <c r="B354" s="14" t="s">
        <v>1278</v>
      </c>
    </row>
    <row r="355" spans="1:2" ht="12.75">
      <c r="A355" s="14" t="s">
        <v>109</v>
      </c>
      <c r="B355" s="14" t="s">
        <v>335</v>
      </c>
    </row>
    <row r="356" spans="1:2" ht="12.75">
      <c r="A356" s="14" t="s">
        <v>110</v>
      </c>
      <c r="B356" s="14" t="s">
        <v>42</v>
      </c>
    </row>
    <row r="357" spans="1:2" ht="12.75">
      <c r="A357" s="14" t="s">
        <v>111</v>
      </c>
      <c r="B357" s="14" t="s">
        <v>1279</v>
      </c>
    </row>
    <row r="358" spans="1:2" ht="12.75">
      <c r="A358" s="14" t="s">
        <v>112</v>
      </c>
      <c r="B358" s="14" t="s">
        <v>336</v>
      </c>
    </row>
    <row r="359" spans="1:2" ht="12.75">
      <c r="A359" s="14" t="s">
        <v>113</v>
      </c>
      <c r="B359" s="14" t="s">
        <v>39</v>
      </c>
    </row>
    <row r="360" spans="1:2" ht="12.75">
      <c r="A360" s="14" t="s">
        <v>114</v>
      </c>
      <c r="B360" s="14" t="s">
        <v>580</v>
      </c>
    </row>
    <row r="361" spans="1:2" ht="12.75">
      <c r="A361" s="14" t="s">
        <v>115</v>
      </c>
      <c r="B361" s="14" t="s">
        <v>581</v>
      </c>
    </row>
    <row r="362" spans="1:2" ht="12.75">
      <c r="A362" s="14" t="s">
        <v>116</v>
      </c>
      <c r="B362" s="14" t="s">
        <v>337</v>
      </c>
    </row>
    <row r="363" spans="1:2" ht="12.75">
      <c r="A363" s="14" t="s">
        <v>117</v>
      </c>
      <c r="B363" s="14" t="s">
        <v>582</v>
      </c>
    </row>
    <row r="364" spans="1:2" ht="12.75">
      <c r="A364" s="14" t="s">
        <v>118</v>
      </c>
      <c r="B364" s="14" t="s">
        <v>43</v>
      </c>
    </row>
    <row r="365" spans="1:2" ht="12.75">
      <c r="A365" s="14" t="s">
        <v>119</v>
      </c>
      <c r="B365" s="14" t="s">
        <v>1377</v>
      </c>
    </row>
    <row r="366" spans="1:2" ht="12.75">
      <c r="A366" s="14" t="s">
        <v>120</v>
      </c>
      <c r="B366" s="14" t="s">
        <v>40</v>
      </c>
    </row>
    <row r="367" spans="1:2" ht="12.75">
      <c r="A367" s="14" t="s">
        <v>121</v>
      </c>
      <c r="B367" s="14" t="s">
        <v>1280</v>
      </c>
    </row>
    <row r="368" spans="1:2" ht="12.75">
      <c r="A368" s="14" t="s">
        <v>122</v>
      </c>
      <c r="B368" s="14" t="s">
        <v>1378</v>
      </c>
    </row>
    <row r="369" spans="1:2" ht="12.75">
      <c r="A369" s="14" t="s">
        <v>123</v>
      </c>
      <c r="B369" s="14" t="s">
        <v>1281</v>
      </c>
    </row>
    <row r="370" spans="1:2" ht="12.75">
      <c r="A370" s="14" t="s">
        <v>124</v>
      </c>
      <c r="B370" s="14" t="s">
        <v>44</v>
      </c>
    </row>
    <row r="371" spans="1:2" ht="12.75">
      <c r="A371" s="14" t="s">
        <v>125</v>
      </c>
      <c r="B371" s="14" t="s">
        <v>41</v>
      </c>
    </row>
    <row r="372" spans="1:2" ht="12.75">
      <c r="A372" s="14" t="s">
        <v>126</v>
      </c>
      <c r="B372" s="14" t="s">
        <v>1379</v>
      </c>
    </row>
    <row r="373" spans="1:2" ht="12.75">
      <c r="A373" s="14" t="s">
        <v>127</v>
      </c>
      <c r="B373" s="14" t="s">
        <v>583</v>
      </c>
    </row>
    <row r="374" spans="1:2" ht="12.75">
      <c r="A374" s="14" t="s">
        <v>128</v>
      </c>
      <c r="B374" s="14" t="s">
        <v>50</v>
      </c>
    </row>
    <row r="375" spans="1:2" ht="12.75">
      <c r="A375" s="14" t="s">
        <v>129</v>
      </c>
      <c r="B375" s="14" t="s">
        <v>584</v>
      </c>
    </row>
    <row r="376" spans="1:2" ht="12.75">
      <c r="A376" s="14" t="s">
        <v>130</v>
      </c>
      <c r="B376" s="14" t="s">
        <v>1380</v>
      </c>
    </row>
    <row r="377" spans="1:2" ht="12.75">
      <c r="A377" s="14" t="s">
        <v>131</v>
      </c>
      <c r="B377" s="14" t="s">
        <v>338</v>
      </c>
    </row>
    <row r="378" spans="1:2" ht="12.75">
      <c r="A378" s="14" t="s">
        <v>132</v>
      </c>
      <c r="B378" s="14" t="s">
        <v>585</v>
      </c>
    </row>
    <row r="379" spans="1:2" ht="12.75">
      <c r="A379" s="14" t="s">
        <v>133</v>
      </c>
      <c r="B379" s="14" t="s">
        <v>48</v>
      </c>
    </row>
    <row r="380" spans="1:2" ht="12.75">
      <c r="A380" s="14" t="s">
        <v>134</v>
      </c>
      <c r="B380" s="14" t="s">
        <v>1381</v>
      </c>
    </row>
    <row r="381" spans="1:2" ht="12.75">
      <c r="A381" s="14" t="s">
        <v>54</v>
      </c>
      <c r="B381" s="14" t="s">
        <v>55</v>
      </c>
    </row>
    <row r="382" spans="1:2" ht="12.75">
      <c r="A382" s="14" t="s">
        <v>135</v>
      </c>
      <c r="B382" s="14" t="s">
        <v>49</v>
      </c>
    </row>
    <row r="383" spans="1:2" ht="12.75">
      <c r="A383" s="14" t="s">
        <v>52</v>
      </c>
      <c r="B383" s="14" t="s">
        <v>53</v>
      </c>
    </row>
    <row r="384" spans="1:2" ht="12.75">
      <c r="A384" s="14" t="s">
        <v>136</v>
      </c>
      <c r="B384" s="14" t="s">
        <v>1382</v>
      </c>
    </row>
    <row r="385" spans="1:2" ht="12.75">
      <c r="A385" s="14" t="s">
        <v>137</v>
      </c>
      <c r="B385" s="14" t="s">
        <v>1383</v>
      </c>
    </row>
    <row r="386" spans="1:2" ht="12.75">
      <c r="A386" s="14" t="s">
        <v>1162</v>
      </c>
      <c r="B386" s="14" t="s">
        <v>1163</v>
      </c>
    </row>
    <row r="387" spans="1:2" ht="12.75">
      <c r="A387" s="14" t="s">
        <v>138</v>
      </c>
      <c r="B387" s="14" t="s">
        <v>1282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4"/>
  <sheetViews>
    <sheetView zoomScalePageLayoutView="0" workbookViewId="0" topLeftCell="A1">
      <selection activeCell="F51" sqref="F51"/>
    </sheetView>
  </sheetViews>
  <sheetFormatPr defaultColWidth="8.8515625" defaultRowHeight="12.75"/>
  <cols>
    <col min="1" max="1" width="27.7109375" style="12" bestFit="1" customWidth="1"/>
    <col min="2" max="2" width="30.7109375" style="13" bestFit="1" customWidth="1"/>
    <col min="3" max="3" width="4.7109375" style="4" customWidth="1"/>
    <col min="4" max="4" width="24.7109375" style="0" bestFit="1" customWidth="1"/>
    <col min="5" max="5" width="3.140625" style="4" customWidth="1"/>
    <col min="6" max="6" width="8.8515625" style="7" customWidth="1"/>
    <col min="7" max="7" width="31.7109375" style="4" customWidth="1"/>
    <col min="8" max="16384" width="8.8515625" style="4" customWidth="1"/>
  </cols>
  <sheetData>
    <row r="1" spans="1:4" ht="12" thickBot="1">
      <c r="A1" s="313" t="s">
        <v>782</v>
      </c>
      <c r="B1" s="313"/>
      <c r="D1" s="3" t="s">
        <v>781</v>
      </c>
    </row>
    <row r="2" spans="1:5" ht="12.75">
      <c r="A2" s="5" t="s">
        <v>779</v>
      </c>
      <c r="B2" s="6" t="s">
        <v>158</v>
      </c>
      <c r="D2" s="17" t="s">
        <v>896</v>
      </c>
      <c r="E2" s="7"/>
    </row>
    <row r="3" spans="1:4" ht="12.75">
      <c r="A3" s="5" t="s">
        <v>780</v>
      </c>
      <c r="B3" s="6" t="s">
        <v>783</v>
      </c>
      <c r="D3" s="17" t="s">
        <v>270</v>
      </c>
    </row>
    <row r="4" spans="1:4" ht="12.75">
      <c r="A4" s="5" t="s">
        <v>784</v>
      </c>
      <c r="B4" s="6" t="s">
        <v>511</v>
      </c>
      <c r="C4" s="8"/>
      <c r="D4" s="17" t="s">
        <v>79</v>
      </c>
    </row>
    <row r="5" spans="1:6" ht="12.75">
      <c r="A5" s="5" t="s">
        <v>971</v>
      </c>
      <c r="B5" s="9">
        <v>0.1</v>
      </c>
      <c r="D5" s="17" t="s">
        <v>271</v>
      </c>
      <c r="F5" s="4"/>
    </row>
    <row r="6" spans="1:6" ht="12.75">
      <c r="A6" s="10"/>
      <c r="B6" s="10"/>
      <c r="D6" s="17" t="s">
        <v>897</v>
      </c>
      <c r="F6" s="4"/>
    </row>
    <row r="7" spans="1:6" ht="12.75">
      <c r="A7" s="10"/>
      <c r="B7" s="10"/>
      <c r="D7" s="17"/>
      <c r="F7" s="4"/>
    </row>
    <row r="8" spans="1:6" ht="12.75">
      <c r="A8" s="10" t="s">
        <v>361</v>
      </c>
      <c r="B8" s="10" t="b">
        <v>0</v>
      </c>
      <c r="D8" s="17"/>
      <c r="F8" s="4"/>
    </row>
    <row r="9" spans="1:6" ht="12.75">
      <c r="A9" s="10" t="s">
        <v>362</v>
      </c>
      <c r="B9" s="10" t="b">
        <v>1</v>
      </c>
      <c r="D9" s="17"/>
      <c r="F9" s="4"/>
    </row>
    <row r="10" spans="1:6" ht="12.75">
      <c r="A10" s="10" t="s">
        <v>363</v>
      </c>
      <c r="B10" s="10" t="b">
        <v>0</v>
      </c>
      <c r="D10" s="17"/>
      <c r="F10" s="4"/>
    </row>
    <row r="11" spans="1:6" ht="12.75">
      <c r="A11" s="10" t="s">
        <v>364</v>
      </c>
      <c r="B11" s="10" t="b">
        <v>0</v>
      </c>
      <c r="D11" s="17"/>
      <c r="F11" s="4"/>
    </row>
    <row r="12" spans="1:6" ht="12.75">
      <c r="A12" s="10" t="s">
        <v>365</v>
      </c>
      <c r="B12" s="10" t="b">
        <v>0</v>
      </c>
      <c r="F12" s="11"/>
    </row>
    <row r="13" spans="1:6" ht="12.75">
      <c r="A13" s="10"/>
      <c r="B13" s="10"/>
      <c r="F13" s="11"/>
    </row>
    <row r="14" spans="1:6" ht="12.75">
      <c r="A14" s="10"/>
      <c r="B14" s="10"/>
      <c r="F14" s="11"/>
    </row>
    <row r="15" ht="12.75">
      <c r="F15" s="11"/>
    </row>
    <row r="16" ht="12.75">
      <c r="F16" s="11"/>
    </row>
    <row r="17" ht="12.75">
      <c r="F17" s="11"/>
    </row>
    <row r="18" ht="12.75">
      <c r="F18" s="11"/>
    </row>
    <row r="19" ht="12.75">
      <c r="F19" s="15"/>
    </row>
    <row r="20" ht="12.75">
      <c r="F20" s="15"/>
    </row>
    <row r="21" ht="12.75">
      <c r="F21" s="15"/>
    </row>
    <row r="22" ht="12.75">
      <c r="F22" s="15"/>
    </row>
    <row r="23" ht="12.75">
      <c r="F23" s="15"/>
    </row>
    <row r="24" ht="12.75">
      <c r="F24" s="15"/>
    </row>
    <row r="25" ht="12.75">
      <c r="F25" s="15"/>
    </row>
    <row r="26" ht="12.75">
      <c r="F26" s="15"/>
    </row>
    <row r="27" ht="12.75">
      <c r="F27" s="15"/>
    </row>
    <row r="28" ht="12.75">
      <c r="F28" s="11"/>
    </row>
    <row r="29" ht="12.75">
      <c r="F29" s="11"/>
    </row>
    <row r="30" ht="12.75">
      <c r="F30" s="11"/>
    </row>
    <row r="31" ht="12.75">
      <c r="F31" s="11"/>
    </row>
    <row r="32" ht="12.75">
      <c r="F32" s="11"/>
    </row>
    <row r="33" ht="12.75">
      <c r="F33" s="11"/>
    </row>
    <row r="34" ht="12.75">
      <c r="F34" s="1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1"/>
  <sheetViews>
    <sheetView showGridLines="0" tabSelected="1" zoomScalePageLayoutView="0" workbookViewId="0" topLeftCell="D4">
      <selection activeCell="F9" sqref="F9:L9"/>
    </sheetView>
  </sheetViews>
  <sheetFormatPr defaultColWidth="9.140625" defaultRowHeight="12.75"/>
  <cols>
    <col min="1" max="3" width="5.7109375" style="271" hidden="1" customWidth="1"/>
    <col min="4" max="4" width="3.7109375" style="284" customWidth="1"/>
    <col min="5" max="5" width="17.57421875" style="260" customWidth="1"/>
    <col min="6" max="7" width="14.57421875" style="44" customWidth="1"/>
    <col min="8" max="8" width="8.57421875" style="44" customWidth="1"/>
    <col min="9" max="11" width="14.57421875" style="44" customWidth="1"/>
    <col min="12" max="12" width="31.00390625" style="44" customWidth="1"/>
    <col min="13" max="13" width="3.28125" style="44" customWidth="1"/>
    <col min="14" max="16384" width="9.140625" style="44" customWidth="1"/>
  </cols>
  <sheetData>
    <row r="1" spans="1:5" s="271" customFormat="1" ht="21.75" customHeight="1" hidden="1">
      <c r="A1" s="273" t="s">
        <v>603</v>
      </c>
      <c r="B1" s="26">
        <f>IF(F13="","",YEAR(F13))</f>
      </c>
      <c r="D1" s="284"/>
      <c r="E1" s="272"/>
    </row>
    <row r="2" spans="4:5" s="271" customFormat="1" ht="21.75" customHeight="1" hidden="1">
      <c r="D2" s="284"/>
      <c r="E2" s="272"/>
    </row>
    <row r="3" spans="1:5" s="271" customFormat="1" ht="21.75" customHeight="1" hidden="1">
      <c r="A3" s="41" t="s">
        <v>739</v>
      </c>
      <c r="B3" s="1">
        <f>F7</f>
      </c>
      <c r="D3" s="284"/>
      <c r="E3" s="272"/>
    </row>
    <row r="4" spans="2:4" ht="59.25" customHeight="1">
      <c r="B4" s="273" t="s">
        <v>355</v>
      </c>
      <c r="C4" s="273"/>
      <c r="D4" s="312" t="s">
        <v>1303</v>
      </c>
    </row>
    <row r="5" spans="2:13" ht="12.75">
      <c r="B5" s="273" t="s">
        <v>353</v>
      </c>
      <c r="C5" s="273"/>
      <c r="D5" s="88" t="s">
        <v>591</v>
      </c>
      <c r="F5" s="50"/>
      <c r="G5" s="50"/>
      <c r="H5" s="50"/>
      <c r="I5" s="50"/>
      <c r="J5" s="50"/>
      <c r="K5" s="50"/>
      <c r="L5" s="50"/>
      <c r="M5" s="50"/>
    </row>
    <row r="6" spans="1:13" s="256" customFormat="1" ht="12.75">
      <c r="A6" s="274"/>
      <c r="B6" s="273" t="s">
        <v>354</v>
      </c>
      <c r="C6" s="273"/>
      <c r="D6" s="260"/>
      <c r="F6" s="253"/>
      <c r="G6" s="262"/>
      <c r="H6" s="253"/>
      <c r="I6" s="253"/>
      <c r="J6" s="253"/>
      <c r="K6" s="253"/>
      <c r="L6" s="253"/>
      <c r="M6" s="253"/>
    </row>
    <row r="7" spans="4:13" ht="18" customHeight="1" hidden="1">
      <c r="D7" s="88" t="s">
        <v>350</v>
      </c>
      <c r="F7" s="258" t="s">
        <v>154</v>
      </c>
      <c r="G7" s="49"/>
      <c r="H7" s="49"/>
      <c r="I7" s="49"/>
      <c r="M7" s="50"/>
    </row>
    <row r="8" spans="1:4" ht="12.75">
      <c r="A8" s="41" t="s">
        <v>744</v>
      </c>
      <c r="B8" s="25" t="str">
        <f>F9</f>
        <v>   </v>
      </c>
      <c r="D8" s="260"/>
    </row>
    <row r="9" spans="4:13" ht="12.75">
      <c r="D9" s="88" t="s">
        <v>348</v>
      </c>
      <c r="F9" s="314" t="s">
        <v>1384</v>
      </c>
      <c r="G9" s="314"/>
      <c r="H9" s="314"/>
      <c r="I9" s="314"/>
      <c r="J9" s="314"/>
      <c r="K9" s="314"/>
      <c r="L9" s="314"/>
      <c r="M9" s="50"/>
    </row>
    <row r="10" ht="12.75">
      <c r="D10" s="260"/>
    </row>
    <row r="11" spans="4:12" ht="12.75">
      <c r="D11" s="88" t="s">
        <v>351</v>
      </c>
      <c r="F11" s="259" t="s">
        <v>154</v>
      </c>
      <c r="L11" s="45"/>
    </row>
    <row r="12" ht="12.75">
      <c r="D12" s="260"/>
    </row>
    <row r="13" spans="4:6" ht="12.75">
      <c r="D13" s="88" t="s">
        <v>349</v>
      </c>
      <c r="F13" s="259" t="s">
        <v>154</v>
      </c>
    </row>
    <row r="14" ht="12.75">
      <c r="D14" s="260"/>
    </row>
    <row r="15" spans="1:9" ht="12.75">
      <c r="A15" s="273" t="s">
        <v>356</v>
      </c>
      <c r="B15" s="273"/>
      <c r="C15" s="273"/>
      <c r="D15" s="260"/>
      <c r="I15" s="88" t="s">
        <v>352</v>
      </c>
    </row>
    <row r="16" spans="1:4" ht="12.75">
      <c r="A16" s="273" t="s">
        <v>358</v>
      </c>
      <c r="B16" s="275">
        <v>2</v>
      </c>
      <c r="C16" s="275"/>
      <c r="D16" s="88" t="s">
        <v>1228</v>
      </c>
    </row>
    <row r="17" spans="2:4" ht="12.75">
      <c r="B17" s="275"/>
      <c r="C17" s="275"/>
      <c r="D17" s="88"/>
    </row>
    <row r="18" spans="1:4" ht="12.75">
      <c r="A18" s="273" t="s">
        <v>589</v>
      </c>
      <c r="B18" s="275">
        <v>2</v>
      </c>
      <c r="C18" s="275"/>
      <c r="D18" s="88" t="s">
        <v>1230</v>
      </c>
    </row>
    <row r="19" spans="2:4" ht="12.75">
      <c r="B19" s="275"/>
      <c r="C19" s="275"/>
      <c r="D19" s="88"/>
    </row>
    <row r="20" spans="1:4" ht="12.75">
      <c r="A20" s="271" t="s">
        <v>359</v>
      </c>
      <c r="B20" s="275">
        <v>2</v>
      </c>
      <c r="C20" s="275"/>
      <c r="D20" s="88" t="s">
        <v>1229</v>
      </c>
    </row>
    <row r="21" spans="2:4" ht="12.75">
      <c r="B21" s="275"/>
      <c r="C21" s="275"/>
      <c r="D21" s="44"/>
    </row>
    <row r="22" spans="1:4" ht="12.75">
      <c r="A22" s="273" t="s">
        <v>590</v>
      </c>
      <c r="B22" s="275">
        <v>2</v>
      </c>
      <c r="C22" s="275"/>
      <c r="D22" s="88" t="s">
        <v>1231</v>
      </c>
    </row>
    <row r="23" spans="2:4" ht="12.75">
      <c r="B23" s="275"/>
      <c r="C23" s="275"/>
      <c r="D23" s="44"/>
    </row>
    <row r="24" spans="1:4" ht="12.75">
      <c r="A24" s="273" t="s">
        <v>360</v>
      </c>
      <c r="B24" s="275">
        <v>2</v>
      </c>
      <c r="C24" s="275"/>
      <c r="D24" s="88" t="s">
        <v>1232</v>
      </c>
    </row>
    <row r="25" spans="1:4" ht="12.75">
      <c r="A25" s="273" t="s">
        <v>357</v>
      </c>
      <c r="B25" s="273"/>
      <c r="C25" s="273"/>
      <c r="D25" s="226"/>
    </row>
    <row r="27" spans="4:12" ht="12.75" customHeight="1">
      <c r="D27" s="283" t="s">
        <v>285</v>
      </c>
      <c r="E27" s="282"/>
      <c r="F27" s="282"/>
      <c r="G27" s="49"/>
      <c r="H27" s="49"/>
      <c r="I27" s="49"/>
      <c r="J27" s="49"/>
      <c r="K27" s="49"/>
      <c r="L27" s="49"/>
    </row>
    <row r="28" spans="4:12" ht="12.75" customHeight="1">
      <c r="D28" s="281" t="s">
        <v>286</v>
      </c>
      <c r="E28" s="282"/>
      <c r="F28" s="282"/>
      <c r="G28" s="49"/>
      <c r="H28" s="49"/>
      <c r="I28" s="49"/>
      <c r="J28" s="49"/>
      <c r="K28" s="49"/>
      <c r="L28" s="49"/>
    </row>
    <row r="29" spans="4:12" ht="12.75" customHeight="1">
      <c r="D29" s="285" t="s">
        <v>1132</v>
      </c>
      <c r="E29" s="282" t="s">
        <v>587</v>
      </c>
      <c r="G29" s="49"/>
      <c r="H29" s="49"/>
      <c r="I29" s="49"/>
      <c r="J29" s="49"/>
      <c r="K29" s="49"/>
      <c r="L29" s="49"/>
    </row>
    <row r="30" spans="4:12" ht="12.75" customHeight="1">
      <c r="D30" s="285" t="s">
        <v>1133</v>
      </c>
      <c r="E30" s="282" t="s">
        <v>588</v>
      </c>
      <c r="G30" s="49"/>
      <c r="H30" s="49"/>
      <c r="I30" s="49"/>
      <c r="J30" s="49"/>
      <c r="K30" s="49"/>
      <c r="L30" s="49"/>
    </row>
    <row r="31" spans="4:12" ht="12.75" customHeight="1">
      <c r="D31" s="285" t="s">
        <v>1134</v>
      </c>
      <c r="E31" s="282" t="s">
        <v>1</v>
      </c>
      <c r="F31" s="282"/>
      <c r="G31" s="49"/>
      <c r="H31" s="49"/>
      <c r="I31" s="49"/>
      <c r="J31" s="49"/>
      <c r="K31" s="49"/>
      <c r="L31" s="49"/>
    </row>
  </sheetData>
  <sheetProtection password="F80C" sheet="1" objects="1" scenarios="1"/>
  <mergeCells count="1">
    <mergeCell ref="F9:L9"/>
  </mergeCells>
  <dataValidations count="1">
    <dataValidation allowBlank="1" showInputMessage="1" showErrorMessage="1" prompt="DD MON YYYY  ...................... e.g. 01 Jan 2003 ......................&#10;" error="Invalid Date" sqref="F13 F11"/>
  </dataValidations>
  <printOptions horizontalCentered="1"/>
  <pageMargins left="0.29" right="0.38" top="0.4724409448818898" bottom="0.4724409448818898" header="0.35433070866141736" footer="0.2755905511811024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H97"/>
  <sheetViews>
    <sheetView showGridLines="0" zoomScale="75" zoomScaleNormal="75" zoomScalePageLayoutView="0" workbookViewId="0" topLeftCell="A1">
      <pane ySplit="4" topLeftCell="A5" activePane="bottomLeft" state="frozen"/>
      <selection pane="topLeft" activeCell="F51" sqref="F51"/>
      <selection pane="bottomLeft" activeCell="D5" sqref="D5"/>
    </sheetView>
  </sheetViews>
  <sheetFormatPr defaultColWidth="8.8515625" defaultRowHeight="12.75"/>
  <cols>
    <col min="1" max="3" width="5.7109375" style="31" hidden="1" customWidth="1"/>
    <col min="4" max="4" width="8.8515625" style="31" customWidth="1"/>
    <col min="5" max="5" width="14.00390625" style="31" customWidth="1"/>
    <col min="6" max="7" width="2.421875" style="31" customWidth="1"/>
    <col min="8" max="8" width="2.7109375" style="31" customWidth="1"/>
    <col min="9" max="9" width="14.7109375" style="31" customWidth="1"/>
    <col min="10" max="10" width="2.7109375" style="31" customWidth="1"/>
    <col min="11" max="11" width="14.7109375" style="31" customWidth="1"/>
    <col min="12" max="12" width="2.7109375" style="31" customWidth="1"/>
    <col min="13" max="13" width="14.57421875" style="31" customWidth="1"/>
    <col min="14" max="15" width="1.7109375" style="31" customWidth="1"/>
    <col min="16" max="16" width="14.7109375" style="31" customWidth="1"/>
    <col min="17" max="18" width="2.7109375" style="31" customWidth="1"/>
    <col min="19" max="20" width="14.7109375" style="31" customWidth="1"/>
    <col min="21" max="21" width="2.7109375" style="31" customWidth="1"/>
    <col min="22" max="22" width="3.28125" style="31" customWidth="1"/>
    <col min="23" max="23" width="1.8515625" style="31" customWidth="1"/>
    <col min="24" max="24" width="14.7109375" style="31" customWidth="1"/>
    <col min="25" max="25" width="2.7109375" style="31" customWidth="1"/>
    <col min="26" max="26" width="14.7109375" style="31" customWidth="1"/>
    <col min="27" max="28" width="1.7109375" style="31" customWidth="1"/>
    <col min="29" max="29" width="14.7109375" style="31" customWidth="1"/>
    <col min="30" max="30" width="2.7109375" style="31" customWidth="1"/>
    <col min="31" max="31" width="14.7109375" style="31" customWidth="1"/>
    <col min="32" max="32" width="20.7109375" style="31" hidden="1" customWidth="1"/>
    <col min="33" max="34" width="6.7109375" style="31" hidden="1" customWidth="1"/>
    <col min="35" max="16384" width="8.8515625" style="31" customWidth="1"/>
  </cols>
  <sheetData>
    <row r="1" spans="1:33" ht="21.75" customHeight="1" hidden="1">
      <c r="A1" s="41" t="s">
        <v>149</v>
      </c>
      <c r="B1" s="26">
        <f>IF(AC10="","",YEAR(AC10))</f>
      </c>
      <c r="C1" s="26"/>
      <c r="W1" s="40" t="s">
        <v>735</v>
      </c>
      <c r="X1" s="227" t="s">
        <v>756</v>
      </c>
      <c r="Y1" s="227"/>
      <c r="Z1" s="227" t="s">
        <v>757</v>
      </c>
      <c r="AA1" s="227"/>
      <c r="AB1" s="227" t="s">
        <v>758</v>
      </c>
      <c r="AC1" s="227" t="s">
        <v>759</v>
      </c>
      <c r="AD1" s="227"/>
      <c r="AE1" s="228" t="s">
        <v>755</v>
      </c>
      <c r="AG1" s="220" t="s">
        <v>736</v>
      </c>
    </row>
    <row r="2" spans="1:34" ht="21.75" customHeight="1" hidden="1" thickBot="1">
      <c r="A2" s="41" t="s">
        <v>738</v>
      </c>
      <c r="B2" s="27" t="s">
        <v>1126</v>
      </c>
      <c r="C2" s="26"/>
      <c r="X2" s="227" t="s">
        <v>620</v>
      </c>
      <c r="Y2" s="227"/>
      <c r="Z2" s="227" t="s">
        <v>618</v>
      </c>
      <c r="AA2" s="227"/>
      <c r="AB2" s="227" t="s">
        <v>619</v>
      </c>
      <c r="AC2" s="227" t="s">
        <v>621</v>
      </c>
      <c r="AD2" s="227"/>
      <c r="AE2" s="228" t="s">
        <v>622</v>
      </c>
      <c r="AG2" s="319" t="s">
        <v>1128</v>
      </c>
      <c r="AH2" s="319"/>
    </row>
    <row r="3" spans="1:34" ht="21.75" customHeight="1" hidden="1">
      <c r="A3" s="41" t="s">
        <v>739</v>
      </c>
      <c r="B3" s="1">
        <f>S8</f>
      </c>
      <c r="C3" s="26"/>
      <c r="X3" s="227"/>
      <c r="Y3" s="227"/>
      <c r="Z3" s="227"/>
      <c r="AA3" s="227"/>
      <c r="AB3" s="227"/>
      <c r="AC3" s="227"/>
      <c r="AD3" s="227"/>
      <c r="AE3" s="228"/>
      <c r="AG3" s="239"/>
      <c r="AH3" s="239"/>
    </row>
    <row r="4" spans="1:34" ht="31.5" customHeight="1">
      <c r="A4" s="41" t="s">
        <v>740</v>
      </c>
      <c r="B4" s="27">
        <f>IF(ISERROR(VLOOKUP(K10,L1_CLASS_LIST,2,FALSE)),"",VLOOKUP(K10,L1_CLASS_LIST,2,FALSE))</f>
      </c>
      <c r="C4" s="26"/>
      <c r="AG4" s="84" t="s">
        <v>344</v>
      </c>
      <c r="AH4" s="85" t="s">
        <v>717</v>
      </c>
    </row>
    <row r="5" spans="1:34" s="44" customFormat="1" ht="12.75">
      <c r="A5" s="41" t="s">
        <v>741</v>
      </c>
      <c r="B5" s="22"/>
      <c r="C5" s="26"/>
      <c r="AG5" s="84" t="s">
        <v>726</v>
      </c>
      <c r="AH5" s="85" t="s">
        <v>718</v>
      </c>
    </row>
    <row r="6" spans="1:34" s="44" customFormat="1" ht="12.75">
      <c r="A6" s="41" t="s">
        <v>742</v>
      </c>
      <c r="B6" s="34">
        <f>X10</f>
      </c>
      <c r="C6" s="26"/>
      <c r="D6" s="50" t="s">
        <v>693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49"/>
      <c r="AC6" s="49"/>
      <c r="AD6" s="49"/>
      <c r="AE6" s="49"/>
      <c r="AG6" s="84" t="s">
        <v>727</v>
      </c>
      <c r="AH6" s="85" t="s">
        <v>719</v>
      </c>
    </row>
    <row r="7" spans="1:34" s="44" customFormat="1" ht="12.75">
      <c r="A7" s="41" t="s">
        <v>743</v>
      </c>
      <c r="B7" s="34">
        <f>AC10</f>
      </c>
      <c r="C7" s="26"/>
      <c r="D7" s="50" t="s">
        <v>596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49"/>
      <c r="AC7" s="49"/>
      <c r="AD7" s="49"/>
      <c r="AE7" s="49"/>
      <c r="AG7" s="84" t="s">
        <v>728</v>
      </c>
      <c r="AH7" s="85" t="s">
        <v>720</v>
      </c>
    </row>
    <row r="8" spans="1:34" s="44" customFormat="1" ht="18" customHeight="1" hidden="1">
      <c r="A8" s="41" t="s">
        <v>744</v>
      </c>
      <c r="B8" s="25" t="str">
        <f>K9</f>
        <v>   </v>
      </c>
      <c r="C8" s="26"/>
      <c r="D8" s="50"/>
      <c r="E8" s="87"/>
      <c r="F8" s="87"/>
      <c r="G8" s="87"/>
      <c r="H8" s="87"/>
      <c r="I8" s="31"/>
      <c r="J8" s="31"/>
      <c r="R8" s="45" t="s">
        <v>681</v>
      </c>
      <c r="S8" s="263">
        <f>COVER!$F$7&amp;""</f>
      </c>
      <c r="W8" s="50"/>
      <c r="X8" s="50"/>
      <c r="Y8" s="50"/>
      <c r="Z8" s="50"/>
      <c r="AG8" s="84" t="s">
        <v>729</v>
      </c>
      <c r="AH8" s="85" t="s">
        <v>721</v>
      </c>
    </row>
    <row r="9" spans="1:34" ht="12.75">
      <c r="A9" s="41" t="s">
        <v>745</v>
      </c>
      <c r="B9" s="28" t="s">
        <v>746</v>
      </c>
      <c r="C9" s="26"/>
      <c r="D9" s="50"/>
      <c r="E9" s="87"/>
      <c r="F9" s="87"/>
      <c r="G9" s="87"/>
      <c r="I9" s="44"/>
      <c r="J9" s="45" t="s">
        <v>778</v>
      </c>
      <c r="K9" s="320" t="str">
        <f>COVER!$F$9&amp;""</f>
        <v>   </v>
      </c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88"/>
      <c r="AA9" s="50"/>
      <c r="AG9" s="84" t="s">
        <v>730</v>
      </c>
      <c r="AH9" s="85" t="s">
        <v>722</v>
      </c>
    </row>
    <row r="10" spans="4:34" ht="18" customHeight="1">
      <c r="D10" s="44"/>
      <c r="E10" s="44"/>
      <c r="F10" s="44"/>
      <c r="G10" s="44"/>
      <c r="H10" s="44"/>
      <c r="J10" s="45" t="s">
        <v>1127</v>
      </c>
      <c r="K10" s="321"/>
      <c r="L10" s="321"/>
      <c r="M10" s="322"/>
      <c r="N10" s="322"/>
      <c r="O10" s="322"/>
      <c r="P10" s="322"/>
      <c r="Q10" s="322"/>
      <c r="R10" s="268"/>
      <c r="S10" s="268"/>
      <c r="V10" s="269" t="s">
        <v>512</v>
      </c>
      <c r="X10" s="287">
        <f>IF(COVER!$F$11="","",COVER!$F$11)</f>
      </c>
      <c r="Y10" s="44"/>
      <c r="Z10" s="103" t="s">
        <v>513</v>
      </c>
      <c r="AC10" s="287">
        <f>IF(COVER!$F$13="","",COVER!$F$13)</f>
      </c>
      <c r="AG10" s="84" t="s">
        <v>85</v>
      </c>
      <c r="AH10" s="85" t="s">
        <v>723</v>
      </c>
    </row>
    <row r="11" spans="4:34" ht="18" customHeight="1" hidden="1">
      <c r="D11" s="73"/>
      <c r="E11" s="73"/>
      <c r="F11" s="73"/>
      <c r="G11" s="73"/>
      <c r="H11" s="73"/>
      <c r="J11" s="71" t="s">
        <v>83</v>
      </c>
      <c r="K11" s="286"/>
      <c r="L11" s="73"/>
      <c r="V11" s="73"/>
      <c r="W11" s="73"/>
      <c r="X11" s="73"/>
      <c r="Y11" s="73"/>
      <c r="Z11" s="73"/>
      <c r="AA11" s="73"/>
      <c r="AB11" s="73"/>
      <c r="AG11" s="84" t="s">
        <v>84</v>
      </c>
      <c r="AH11" s="85" t="s">
        <v>724</v>
      </c>
    </row>
    <row r="12" spans="4:34" ht="15" customHeight="1" hidden="1">
      <c r="D12" s="73"/>
      <c r="E12" s="73"/>
      <c r="F12" s="73"/>
      <c r="G12" s="73"/>
      <c r="H12" s="73"/>
      <c r="I12" s="73"/>
      <c r="J12" s="73"/>
      <c r="K12" s="73"/>
      <c r="L12" s="73"/>
      <c r="V12" s="73"/>
      <c r="W12" s="73"/>
      <c r="X12" s="73"/>
      <c r="Y12" s="73"/>
      <c r="Z12" s="73"/>
      <c r="AA12" s="73"/>
      <c r="AB12" s="73"/>
      <c r="AG12" s="84" t="s">
        <v>82</v>
      </c>
      <c r="AH12" s="85" t="s">
        <v>725</v>
      </c>
    </row>
    <row r="13" spans="4:34" ht="15" customHeight="1" hidden="1">
      <c r="D13" s="73"/>
      <c r="E13" s="73"/>
      <c r="F13" s="73"/>
      <c r="G13" s="73"/>
      <c r="H13" s="73"/>
      <c r="I13" s="73"/>
      <c r="J13" s="73"/>
      <c r="K13" s="73"/>
      <c r="L13" s="73"/>
      <c r="V13" s="73"/>
      <c r="W13" s="73"/>
      <c r="X13" s="73"/>
      <c r="Y13" s="73"/>
      <c r="Z13" s="73"/>
      <c r="AA13" s="73"/>
      <c r="AB13" s="73"/>
      <c r="AG13" s="211"/>
      <c r="AH13" s="212"/>
    </row>
    <row r="14" spans="4:34" ht="15" customHeight="1" hidden="1">
      <c r="D14" s="73"/>
      <c r="E14" s="73"/>
      <c r="F14" s="73"/>
      <c r="G14" s="73"/>
      <c r="H14" s="73"/>
      <c r="I14" s="73"/>
      <c r="J14" s="73"/>
      <c r="K14" s="73"/>
      <c r="L14" s="73"/>
      <c r="V14" s="73"/>
      <c r="W14" s="73"/>
      <c r="X14" s="73"/>
      <c r="Y14" s="73"/>
      <c r="Z14" s="73"/>
      <c r="AA14" s="73"/>
      <c r="AB14" s="73"/>
      <c r="AG14" s="211"/>
      <c r="AH14" s="212"/>
    </row>
    <row r="15" spans="1:34" ht="15" customHeight="1" hidden="1">
      <c r="A15" s="40" t="s">
        <v>735</v>
      </c>
      <c r="B15" s="14"/>
      <c r="D15" s="73"/>
      <c r="E15" s="73"/>
      <c r="F15" s="73"/>
      <c r="G15" s="73"/>
      <c r="H15" s="73"/>
      <c r="I15" s="73"/>
      <c r="J15" s="73"/>
      <c r="K15" s="73"/>
      <c r="L15" s="73"/>
      <c r="V15" s="73"/>
      <c r="W15" s="73"/>
      <c r="X15" s="73"/>
      <c r="Y15" s="73"/>
      <c r="Z15" s="73"/>
      <c r="AA15" s="73"/>
      <c r="AB15" s="73"/>
      <c r="AG15" s="211"/>
      <c r="AH15" s="212"/>
    </row>
    <row r="16" spans="1:34" ht="15" customHeight="1" hidden="1">
      <c r="A16" s="227"/>
      <c r="B16" s="234"/>
      <c r="C16" s="70"/>
      <c r="N16" s="98"/>
      <c r="O16" s="98"/>
      <c r="S16" s="99"/>
      <c r="T16" s="99"/>
      <c r="U16" s="99"/>
      <c r="V16" s="99"/>
      <c r="W16" s="99"/>
      <c r="X16" s="99"/>
      <c r="Y16" s="99"/>
      <c r="Z16" s="99"/>
      <c r="AA16" s="99"/>
      <c r="AB16" s="99"/>
      <c r="AD16" s="70"/>
      <c r="AE16" s="70"/>
      <c r="AG16" s="211"/>
      <c r="AH16" s="212"/>
    </row>
    <row r="17" spans="1:34" ht="15" customHeight="1" hidden="1">
      <c r="A17" s="227"/>
      <c r="B17" s="234"/>
      <c r="C17" s="70"/>
      <c r="N17" s="99"/>
      <c r="O17" s="98"/>
      <c r="S17" s="98"/>
      <c r="T17" s="98"/>
      <c r="U17" s="98"/>
      <c r="V17" s="98"/>
      <c r="W17" s="98"/>
      <c r="X17" s="99"/>
      <c r="Y17" s="99"/>
      <c r="Z17" s="99"/>
      <c r="AA17" s="99"/>
      <c r="AB17" s="99"/>
      <c r="AD17" s="70"/>
      <c r="AE17" s="70"/>
      <c r="AG17" s="211"/>
      <c r="AH17" s="212"/>
    </row>
    <row r="18" spans="1:34" ht="15" customHeight="1" hidden="1">
      <c r="A18" s="228">
        <v>1000</v>
      </c>
      <c r="B18" s="235" t="s">
        <v>155</v>
      </c>
      <c r="C18" s="70"/>
      <c r="N18" s="70"/>
      <c r="O18" s="70"/>
      <c r="S18" s="214" t="s">
        <v>1125</v>
      </c>
      <c r="T18" s="97"/>
      <c r="U18" s="97"/>
      <c r="V18" s="97"/>
      <c r="W18" s="97"/>
      <c r="X18" s="97"/>
      <c r="Y18" s="97"/>
      <c r="Z18" s="97"/>
      <c r="AA18" s="97"/>
      <c r="AB18" s="70"/>
      <c r="AD18" s="70"/>
      <c r="AE18" s="240">
        <f>P55</f>
        <v>0</v>
      </c>
      <c r="AG18" s="211"/>
      <c r="AH18" s="212"/>
    </row>
    <row r="19" spans="1:34" ht="15" customHeight="1" hidden="1">
      <c r="A19" s="228"/>
      <c r="B19" s="235"/>
      <c r="C19" s="70"/>
      <c r="N19" s="215"/>
      <c r="O19" s="70"/>
      <c r="S19" s="214"/>
      <c r="T19" s="97"/>
      <c r="U19" s="97"/>
      <c r="V19" s="97"/>
      <c r="W19" s="97"/>
      <c r="X19" s="97"/>
      <c r="Y19" s="97"/>
      <c r="Z19" s="97"/>
      <c r="AA19" s="97"/>
      <c r="AB19" s="97"/>
      <c r="AD19" s="70"/>
      <c r="AE19" s="215"/>
      <c r="AG19" s="211"/>
      <c r="AH19" s="212"/>
    </row>
    <row r="20" spans="1:34" ht="15" customHeight="1" hidden="1">
      <c r="A20" s="228"/>
      <c r="B20" s="235"/>
      <c r="C20" s="70"/>
      <c r="N20" s="215"/>
      <c r="O20" s="70"/>
      <c r="S20" s="214"/>
      <c r="T20" s="97"/>
      <c r="U20" s="97"/>
      <c r="V20" s="97"/>
      <c r="W20" s="97"/>
      <c r="X20" s="97"/>
      <c r="Y20" s="97"/>
      <c r="Z20" s="97"/>
      <c r="AA20" s="97"/>
      <c r="AB20" s="97"/>
      <c r="AD20" s="70"/>
      <c r="AE20" s="215"/>
      <c r="AG20" s="211"/>
      <c r="AH20" s="212"/>
    </row>
    <row r="21" spans="1:34" ht="15" customHeight="1" hidden="1">
      <c r="A21" s="228">
        <v>2000</v>
      </c>
      <c r="B21" s="235" t="s">
        <v>156</v>
      </c>
      <c r="C21" s="70"/>
      <c r="N21" s="97"/>
      <c r="O21" s="70"/>
      <c r="S21" s="97" t="s">
        <v>771</v>
      </c>
      <c r="T21" s="97"/>
      <c r="U21" s="97"/>
      <c r="V21" s="97"/>
      <c r="W21" s="97"/>
      <c r="X21" s="97"/>
      <c r="Y21" s="97"/>
      <c r="Z21" s="97"/>
      <c r="AA21" s="97"/>
      <c r="AB21" s="97"/>
      <c r="AD21" s="70"/>
      <c r="AE21" s="97"/>
      <c r="AG21" s="211"/>
      <c r="AH21" s="212"/>
    </row>
    <row r="22" spans="1:34" ht="15" customHeight="1" hidden="1">
      <c r="A22" s="228"/>
      <c r="B22" s="235"/>
      <c r="C22" s="70"/>
      <c r="N22" s="97"/>
      <c r="O22" s="70"/>
      <c r="S22" s="97"/>
      <c r="T22" s="97"/>
      <c r="U22" s="97"/>
      <c r="V22" s="97"/>
      <c r="W22" s="97"/>
      <c r="X22" s="215" t="s">
        <v>766</v>
      </c>
      <c r="Y22" s="215"/>
      <c r="Z22" s="215" t="s">
        <v>767</v>
      </c>
      <c r="AA22" s="215"/>
      <c r="AB22" s="215" t="s">
        <v>772</v>
      </c>
      <c r="AD22" s="70"/>
      <c r="AE22" s="97"/>
      <c r="AG22" s="211"/>
      <c r="AH22" s="212"/>
    </row>
    <row r="23" spans="1:34" ht="15" customHeight="1" hidden="1">
      <c r="A23" s="228"/>
      <c r="B23" s="235"/>
      <c r="C23" s="70"/>
      <c r="N23" s="97"/>
      <c r="O23" s="70"/>
      <c r="S23" s="97"/>
      <c r="T23" s="97"/>
      <c r="U23" s="97"/>
      <c r="V23" s="97"/>
      <c r="W23" s="97"/>
      <c r="X23" s="215"/>
      <c r="Y23" s="215"/>
      <c r="Z23" s="215" t="s">
        <v>769</v>
      </c>
      <c r="AA23" s="215"/>
      <c r="AB23" s="215" t="s">
        <v>773</v>
      </c>
      <c r="AD23" s="70"/>
      <c r="AE23" s="97"/>
      <c r="AG23" s="211"/>
      <c r="AH23" s="212"/>
    </row>
    <row r="24" spans="1:34" ht="15" customHeight="1" hidden="1">
      <c r="A24" s="228">
        <v>2010</v>
      </c>
      <c r="B24" s="235" t="s">
        <v>157</v>
      </c>
      <c r="C24" s="70"/>
      <c r="N24" s="215"/>
      <c r="O24" s="70"/>
      <c r="S24" s="97"/>
      <c r="T24" s="97" t="s">
        <v>687</v>
      </c>
      <c r="U24" s="97"/>
      <c r="V24" s="97"/>
      <c r="W24" s="97"/>
      <c r="X24" s="240">
        <f>I61</f>
        <v>0</v>
      </c>
      <c r="Y24" s="215"/>
      <c r="Z24" s="240">
        <f>K61</f>
        <v>0</v>
      </c>
      <c r="AA24" s="215"/>
      <c r="AB24" s="240">
        <f>M61</f>
        <v>0</v>
      </c>
      <c r="AD24" s="70"/>
      <c r="AE24" s="97"/>
      <c r="AG24" s="211"/>
      <c r="AH24" s="212"/>
    </row>
    <row r="25" spans="1:34" ht="15" customHeight="1" hidden="1">
      <c r="A25" s="228">
        <v>2020</v>
      </c>
      <c r="B25" s="235" t="s">
        <v>159</v>
      </c>
      <c r="C25" s="70"/>
      <c r="N25" s="215"/>
      <c r="O25" s="70"/>
      <c r="S25" s="97"/>
      <c r="T25" s="97" t="s">
        <v>688</v>
      </c>
      <c r="U25" s="97"/>
      <c r="V25" s="97"/>
      <c r="W25" s="97"/>
      <c r="X25" s="240">
        <f>I62</f>
        <v>0</v>
      </c>
      <c r="Y25" s="215"/>
      <c r="Z25" s="240">
        <f>K62</f>
        <v>0</v>
      </c>
      <c r="AA25" s="215"/>
      <c r="AB25" s="240">
        <f>M62</f>
        <v>0</v>
      </c>
      <c r="AD25" s="70"/>
      <c r="AE25" s="215"/>
      <c r="AG25" s="211"/>
      <c r="AH25" s="212"/>
    </row>
    <row r="26" spans="1:34" ht="15" customHeight="1" hidden="1">
      <c r="A26" s="228">
        <v>2030</v>
      </c>
      <c r="B26" s="235" t="s">
        <v>160</v>
      </c>
      <c r="C26" s="70"/>
      <c r="N26" s="100"/>
      <c r="O26" s="70"/>
      <c r="S26" s="99"/>
      <c r="T26" s="99" t="s">
        <v>689</v>
      </c>
      <c r="U26" s="99"/>
      <c r="V26" s="99"/>
      <c r="W26" s="99"/>
      <c r="X26" s="240">
        <f>I63</f>
        <v>0</v>
      </c>
      <c r="Y26" s="99"/>
      <c r="Z26" s="240">
        <f>K63</f>
        <v>0</v>
      </c>
      <c r="AA26" s="99"/>
      <c r="AB26" s="240">
        <f>M63</f>
        <v>0</v>
      </c>
      <c r="AD26" s="70"/>
      <c r="AE26" s="97"/>
      <c r="AG26" s="211"/>
      <c r="AH26" s="212"/>
    </row>
    <row r="27" spans="1:34" ht="15" customHeight="1" hidden="1">
      <c r="A27" s="227"/>
      <c r="B27" s="234"/>
      <c r="C27" s="70"/>
      <c r="N27" s="100" t="s">
        <v>703</v>
      </c>
      <c r="O27" s="70"/>
      <c r="S27" s="99"/>
      <c r="T27" s="99"/>
      <c r="U27" s="99"/>
      <c r="V27" s="99"/>
      <c r="W27" s="99" t="s">
        <v>703</v>
      </c>
      <c r="X27" s="101" t="s">
        <v>702</v>
      </c>
      <c r="Y27" s="99" t="s">
        <v>703</v>
      </c>
      <c r="Z27" s="101" t="s">
        <v>702</v>
      </c>
      <c r="AA27" s="99" t="s">
        <v>703</v>
      </c>
      <c r="AB27" s="101" t="s">
        <v>702</v>
      </c>
      <c r="AD27" s="70"/>
      <c r="AE27" s="97"/>
      <c r="AG27" s="211"/>
      <c r="AH27" s="212"/>
    </row>
    <row r="28" spans="1:34" ht="15" customHeight="1" hidden="1">
      <c r="A28" s="228" t="s">
        <v>502</v>
      </c>
      <c r="B28" s="235" t="s">
        <v>1006</v>
      </c>
      <c r="C28" s="70"/>
      <c r="N28" s="215"/>
      <c r="O28" s="70"/>
      <c r="S28" s="97"/>
      <c r="T28" s="97"/>
      <c r="U28" s="97"/>
      <c r="V28" s="97"/>
      <c r="W28" s="97"/>
      <c r="X28" s="240">
        <f>I65</f>
        <v>0</v>
      </c>
      <c r="Y28" s="97"/>
      <c r="Z28" s="240">
        <f>K65</f>
        <v>0</v>
      </c>
      <c r="AA28" s="97"/>
      <c r="AB28" s="240">
        <f>M65</f>
        <v>0</v>
      </c>
      <c r="AD28" s="70"/>
      <c r="AE28" s="97"/>
      <c r="AG28" s="211"/>
      <c r="AH28" s="212"/>
    </row>
    <row r="29" spans="1:34" ht="15" customHeight="1" hidden="1">
      <c r="A29" s="228"/>
      <c r="B29" s="235"/>
      <c r="C29" s="70"/>
      <c r="N29" s="97"/>
      <c r="O29" s="70"/>
      <c r="S29" s="97"/>
      <c r="T29" s="97"/>
      <c r="U29" s="97"/>
      <c r="V29" s="97"/>
      <c r="W29" s="97"/>
      <c r="X29" s="97"/>
      <c r="Y29" s="97"/>
      <c r="Z29" s="97"/>
      <c r="AA29" s="97"/>
      <c r="AB29" s="97"/>
      <c r="AD29" s="70"/>
      <c r="AE29" s="215"/>
      <c r="AG29" s="211"/>
      <c r="AH29" s="212"/>
    </row>
    <row r="30" spans="1:34" ht="15" customHeight="1" hidden="1">
      <c r="A30" s="228">
        <v>2100</v>
      </c>
      <c r="B30" s="235" t="s">
        <v>503</v>
      </c>
      <c r="C30" s="70"/>
      <c r="N30" s="70"/>
      <c r="O30" s="70"/>
      <c r="S30" s="97" t="s">
        <v>775</v>
      </c>
      <c r="T30" s="97"/>
      <c r="U30" s="97"/>
      <c r="V30" s="97"/>
      <c r="W30" s="97"/>
      <c r="X30" s="216"/>
      <c r="Y30" s="215"/>
      <c r="Z30" s="215"/>
      <c r="AA30" s="215"/>
      <c r="AB30" s="70"/>
      <c r="AD30" s="70"/>
      <c r="AE30" s="240">
        <f>P67</f>
        <v>0</v>
      </c>
      <c r="AG30" s="211"/>
      <c r="AH30" s="212"/>
    </row>
    <row r="31" spans="1:34" ht="15" customHeight="1" hidden="1">
      <c r="A31" s="228"/>
      <c r="B31" s="235"/>
      <c r="C31" s="70"/>
      <c r="N31" s="70"/>
      <c r="O31" s="70"/>
      <c r="S31" s="97"/>
      <c r="T31" s="97"/>
      <c r="U31" s="97"/>
      <c r="V31" s="97"/>
      <c r="W31" s="97"/>
      <c r="X31" s="216"/>
      <c r="Y31" s="215"/>
      <c r="Z31" s="215"/>
      <c r="AA31" s="215"/>
      <c r="AB31" s="70"/>
      <c r="AD31" s="70"/>
      <c r="AE31" s="215"/>
      <c r="AG31" s="211"/>
      <c r="AH31" s="212"/>
    </row>
    <row r="32" spans="1:34" ht="15" customHeight="1" hidden="1">
      <c r="A32" s="228"/>
      <c r="B32" s="235"/>
      <c r="C32" s="70"/>
      <c r="N32" s="70"/>
      <c r="O32" s="70"/>
      <c r="S32" s="97"/>
      <c r="T32" s="97"/>
      <c r="U32" s="97"/>
      <c r="V32" s="97"/>
      <c r="W32" s="97"/>
      <c r="X32" s="216"/>
      <c r="Y32" s="215"/>
      <c r="Z32" s="215"/>
      <c r="AA32" s="215"/>
      <c r="AB32" s="70"/>
      <c r="AD32" s="70"/>
      <c r="AE32" s="215"/>
      <c r="AG32" s="211"/>
      <c r="AH32" s="212"/>
    </row>
    <row r="33" spans="1:34" ht="15" customHeight="1" hidden="1">
      <c r="A33" s="227"/>
      <c r="B33" s="234"/>
      <c r="C33" s="70"/>
      <c r="N33" s="70"/>
      <c r="O33" s="70"/>
      <c r="S33" s="214" t="s">
        <v>690</v>
      </c>
      <c r="T33" s="97"/>
      <c r="U33" s="97"/>
      <c r="V33" s="97"/>
      <c r="W33" s="97"/>
      <c r="X33" s="97"/>
      <c r="Y33" s="97"/>
      <c r="Z33" s="97"/>
      <c r="AA33" s="97"/>
      <c r="AB33" s="70"/>
      <c r="AD33" s="70"/>
      <c r="AE33" s="215"/>
      <c r="AG33" s="211"/>
      <c r="AH33" s="212"/>
    </row>
    <row r="34" spans="1:34" ht="15" customHeight="1" hidden="1">
      <c r="A34" s="228">
        <v>2200</v>
      </c>
      <c r="B34" s="235" t="s">
        <v>1007</v>
      </c>
      <c r="C34" s="70"/>
      <c r="N34" s="70"/>
      <c r="O34" s="70"/>
      <c r="S34" s="214" t="s">
        <v>691</v>
      </c>
      <c r="T34" s="97"/>
      <c r="U34" s="97"/>
      <c r="V34" s="97"/>
      <c r="W34" s="97"/>
      <c r="X34" s="97"/>
      <c r="Y34" s="97"/>
      <c r="Z34" s="97"/>
      <c r="AA34" s="97"/>
      <c r="AB34" s="70"/>
      <c r="AD34" s="70"/>
      <c r="AE34" s="240">
        <f>P71</f>
        <v>0</v>
      </c>
      <c r="AG34" s="211"/>
      <c r="AH34" s="212"/>
    </row>
    <row r="35" spans="1:34" ht="15" customHeight="1" hidden="1">
      <c r="A35" s="228">
        <v>2400</v>
      </c>
      <c r="B35" s="235" t="s">
        <v>504</v>
      </c>
      <c r="C35" s="70"/>
      <c r="N35" s="70"/>
      <c r="O35" s="70"/>
      <c r="S35" s="214" t="s">
        <v>692</v>
      </c>
      <c r="T35" s="97"/>
      <c r="U35" s="97"/>
      <c r="V35" s="97"/>
      <c r="W35" s="97"/>
      <c r="X35" s="97"/>
      <c r="Y35" s="97"/>
      <c r="Z35" s="97"/>
      <c r="AA35" s="97"/>
      <c r="AB35" s="70"/>
      <c r="AD35" s="70"/>
      <c r="AE35" s="240">
        <f>P72</f>
        <v>0</v>
      </c>
      <c r="AG35" s="211"/>
      <c r="AH35" s="212"/>
    </row>
    <row r="36" spans="1:34" ht="15" customHeight="1" hidden="1">
      <c r="A36" s="228"/>
      <c r="B36" s="235"/>
      <c r="C36" s="70"/>
      <c r="N36" s="70"/>
      <c r="O36" s="70"/>
      <c r="S36" s="214" t="s">
        <v>776</v>
      </c>
      <c r="T36" s="97"/>
      <c r="U36" s="217"/>
      <c r="V36" s="97"/>
      <c r="W36" s="97"/>
      <c r="X36" s="97"/>
      <c r="Y36" s="97"/>
      <c r="Z36" s="97"/>
      <c r="AA36" s="97"/>
      <c r="AB36" s="70"/>
      <c r="AD36" s="70"/>
      <c r="AE36" s="240"/>
      <c r="AG36" s="211"/>
      <c r="AH36" s="212"/>
    </row>
    <row r="37" spans="1:34" ht="15" customHeight="1" hidden="1">
      <c r="A37" s="228">
        <v>2510</v>
      </c>
      <c r="B37" s="235" t="s">
        <v>1009</v>
      </c>
      <c r="C37" s="246">
        <f aca="true" t="shared" si="0" ref="C37:C46">E74</f>
      </c>
      <c r="N37" s="70"/>
      <c r="O37" s="70"/>
      <c r="S37" s="214"/>
      <c r="T37" s="97"/>
      <c r="U37" s="217"/>
      <c r="V37" s="97"/>
      <c r="W37" s="97"/>
      <c r="X37" s="97"/>
      <c r="Y37" s="97"/>
      <c r="Z37" s="97"/>
      <c r="AA37" s="97"/>
      <c r="AB37" s="70"/>
      <c r="AD37" s="70"/>
      <c r="AE37" s="240">
        <f>P74</f>
        <v>0</v>
      </c>
      <c r="AG37" s="211"/>
      <c r="AH37" s="212"/>
    </row>
    <row r="38" spans="1:34" ht="15" customHeight="1" hidden="1">
      <c r="A38" s="228">
        <v>2520</v>
      </c>
      <c r="B38" s="235" t="s">
        <v>1010</v>
      </c>
      <c r="C38" s="246">
        <f t="shared" si="0"/>
      </c>
      <c r="N38" s="70"/>
      <c r="O38" s="70"/>
      <c r="S38" s="214"/>
      <c r="T38" s="97"/>
      <c r="U38" s="217"/>
      <c r="V38" s="97"/>
      <c r="W38" s="97"/>
      <c r="X38" s="97"/>
      <c r="Y38" s="97"/>
      <c r="Z38" s="97"/>
      <c r="AA38" s="97"/>
      <c r="AB38" s="70"/>
      <c r="AD38" s="70"/>
      <c r="AE38" s="240">
        <f aca="true" t="shared" si="1" ref="AE38:AE46">P75</f>
        <v>0</v>
      </c>
      <c r="AG38" s="211"/>
      <c r="AH38" s="212"/>
    </row>
    <row r="39" spans="1:34" ht="15" customHeight="1" hidden="1">
      <c r="A39" s="228">
        <v>2530</v>
      </c>
      <c r="B39" s="235" t="s">
        <v>1011</v>
      </c>
      <c r="C39" s="246">
        <f t="shared" si="0"/>
      </c>
      <c r="N39" s="70"/>
      <c r="O39" s="70"/>
      <c r="S39" s="214"/>
      <c r="T39" s="97"/>
      <c r="U39" s="217"/>
      <c r="V39" s="97"/>
      <c r="W39" s="97"/>
      <c r="X39" s="97"/>
      <c r="Y39" s="97"/>
      <c r="Z39" s="97"/>
      <c r="AA39" s="97"/>
      <c r="AB39" s="70"/>
      <c r="AD39" s="70"/>
      <c r="AE39" s="240">
        <f t="shared" si="1"/>
        <v>0</v>
      </c>
      <c r="AG39" s="211"/>
      <c r="AH39" s="212"/>
    </row>
    <row r="40" spans="1:34" ht="15" customHeight="1" hidden="1">
      <c r="A40" s="228">
        <v>2540</v>
      </c>
      <c r="B40" s="235" t="s">
        <v>1012</v>
      </c>
      <c r="C40" s="246">
        <f t="shared" si="0"/>
      </c>
      <c r="N40" s="70"/>
      <c r="O40" s="70"/>
      <c r="S40" s="214"/>
      <c r="T40" s="97"/>
      <c r="U40" s="217"/>
      <c r="V40" s="97"/>
      <c r="W40" s="97"/>
      <c r="X40" s="97"/>
      <c r="Y40" s="97"/>
      <c r="Z40" s="97"/>
      <c r="AA40" s="97"/>
      <c r="AB40" s="70"/>
      <c r="AD40" s="70"/>
      <c r="AE40" s="240">
        <f t="shared" si="1"/>
        <v>0</v>
      </c>
      <c r="AG40" s="211"/>
      <c r="AH40" s="212"/>
    </row>
    <row r="41" spans="1:34" ht="15" customHeight="1" hidden="1">
      <c r="A41" s="228">
        <v>2550</v>
      </c>
      <c r="B41" s="235" t="s">
        <v>1013</v>
      </c>
      <c r="C41" s="246">
        <f t="shared" si="0"/>
      </c>
      <c r="N41" s="70"/>
      <c r="O41" s="70"/>
      <c r="S41" s="214"/>
      <c r="T41" s="97"/>
      <c r="U41" s="217"/>
      <c r="V41" s="97"/>
      <c r="W41" s="97"/>
      <c r="X41" s="97"/>
      <c r="Y41" s="97"/>
      <c r="Z41" s="97"/>
      <c r="AA41" s="97"/>
      <c r="AB41" s="70"/>
      <c r="AD41" s="70"/>
      <c r="AE41" s="240">
        <f t="shared" si="1"/>
        <v>0</v>
      </c>
      <c r="AG41" s="211"/>
      <c r="AH41" s="212"/>
    </row>
    <row r="42" spans="1:34" ht="15" customHeight="1" hidden="1">
      <c r="A42" s="228">
        <v>2560</v>
      </c>
      <c r="B42" s="235" t="s">
        <v>1014</v>
      </c>
      <c r="C42" s="246">
        <f t="shared" si="0"/>
      </c>
      <c r="N42" s="70"/>
      <c r="O42" s="70"/>
      <c r="S42" s="214"/>
      <c r="T42" s="97"/>
      <c r="U42" s="217"/>
      <c r="V42" s="97"/>
      <c r="W42" s="97"/>
      <c r="X42" s="97"/>
      <c r="Y42" s="97"/>
      <c r="Z42" s="97"/>
      <c r="AA42" s="97"/>
      <c r="AB42" s="70"/>
      <c r="AD42" s="70"/>
      <c r="AE42" s="240">
        <f t="shared" si="1"/>
        <v>0</v>
      </c>
      <c r="AG42" s="211"/>
      <c r="AH42" s="212"/>
    </row>
    <row r="43" spans="1:34" ht="15" customHeight="1" hidden="1">
      <c r="A43" s="228">
        <v>2570</v>
      </c>
      <c r="B43" s="235" t="s">
        <v>1015</v>
      </c>
      <c r="C43" s="246">
        <f t="shared" si="0"/>
      </c>
      <c r="N43" s="70"/>
      <c r="O43" s="70"/>
      <c r="S43" s="214"/>
      <c r="T43" s="97"/>
      <c r="U43" s="217"/>
      <c r="V43" s="97"/>
      <c r="W43" s="97"/>
      <c r="X43" s="97"/>
      <c r="Y43" s="97"/>
      <c r="Z43" s="97"/>
      <c r="AA43" s="97"/>
      <c r="AB43" s="70"/>
      <c r="AD43" s="70"/>
      <c r="AE43" s="240">
        <f t="shared" si="1"/>
        <v>0</v>
      </c>
      <c r="AG43" s="211"/>
      <c r="AH43" s="212"/>
    </row>
    <row r="44" spans="1:34" ht="15" customHeight="1" hidden="1">
      <c r="A44" s="228">
        <v>2580</v>
      </c>
      <c r="B44" s="235" t="s">
        <v>1016</v>
      </c>
      <c r="C44" s="246">
        <f t="shared" si="0"/>
      </c>
      <c r="N44" s="70"/>
      <c r="O44" s="70"/>
      <c r="S44" s="214"/>
      <c r="T44" s="97"/>
      <c r="U44" s="217"/>
      <c r="V44" s="97"/>
      <c r="W44" s="97"/>
      <c r="X44" s="97"/>
      <c r="Y44" s="97"/>
      <c r="Z44" s="97"/>
      <c r="AA44" s="97"/>
      <c r="AB44" s="70"/>
      <c r="AD44" s="70"/>
      <c r="AE44" s="240">
        <f t="shared" si="1"/>
        <v>0</v>
      </c>
      <c r="AG44" s="211"/>
      <c r="AH44" s="212"/>
    </row>
    <row r="45" spans="1:34" ht="15" customHeight="1" hidden="1">
      <c r="A45" s="228">
        <v>2590</v>
      </c>
      <c r="B45" s="235" t="s">
        <v>1017</v>
      </c>
      <c r="C45" s="246">
        <f t="shared" si="0"/>
      </c>
      <c r="N45" s="70"/>
      <c r="O45" s="70"/>
      <c r="S45" s="214"/>
      <c r="T45" s="97"/>
      <c r="U45" s="217"/>
      <c r="V45" s="97"/>
      <c r="W45" s="97"/>
      <c r="X45" s="97"/>
      <c r="Y45" s="97"/>
      <c r="Z45" s="97"/>
      <c r="AA45" s="97"/>
      <c r="AB45" s="70"/>
      <c r="AD45" s="70"/>
      <c r="AE45" s="240">
        <f t="shared" si="1"/>
        <v>0</v>
      </c>
      <c r="AG45" s="211"/>
      <c r="AH45" s="212"/>
    </row>
    <row r="46" spans="1:34" ht="15" customHeight="1" hidden="1">
      <c r="A46" s="228" t="s">
        <v>1008</v>
      </c>
      <c r="B46" s="235" t="s">
        <v>1018</v>
      </c>
      <c r="C46" s="246">
        <f t="shared" si="0"/>
      </c>
      <c r="N46" s="70"/>
      <c r="O46" s="70"/>
      <c r="S46" s="214"/>
      <c r="T46" s="97"/>
      <c r="U46" s="217"/>
      <c r="V46" s="97"/>
      <c r="W46" s="97"/>
      <c r="X46" s="97"/>
      <c r="Y46" s="97"/>
      <c r="Z46" s="97"/>
      <c r="AA46" s="97"/>
      <c r="AB46" s="70"/>
      <c r="AD46" s="70"/>
      <c r="AE46" s="240">
        <f t="shared" si="1"/>
        <v>0</v>
      </c>
      <c r="AG46" s="211"/>
      <c r="AH46" s="212"/>
    </row>
    <row r="47" spans="1:34" ht="15" customHeight="1" hidden="1">
      <c r="A47" s="228">
        <v>2610</v>
      </c>
      <c r="B47" s="235"/>
      <c r="C47" s="70"/>
      <c r="N47" s="70"/>
      <c r="O47" s="70"/>
      <c r="S47" s="97"/>
      <c r="T47" s="97"/>
      <c r="U47" s="97"/>
      <c r="V47" s="97"/>
      <c r="W47" s="97"/>
      <c r="X47" s="97"/>
      <c r="Y47" s="97"/>
      <c r="Z47" s="97"/>
      <c r="AA47" s="97"/>
      <c r="AB47" s="70"/>
      <c r="AD47" s="70"/>
      <c r="AE47" s="218"/>
      <c r="AG47" s="211"/>
      <c r="AH47" s="212"/>
    </row>
    <row r="48" spans="1:34" ht="15" customHeight="1" hidden="1">
      <c r="A48" s="228">
        <v>2600</v>
      </c>
      <c r="B48" s="235" t="s">
        <v>505</v>
      </c>
      <c r="C48" s="70"/>
      <c r="N48" s="70"/>
      <c r="O48" s="70"/>
      <c r="S48" s="214" t="s">
        <v>777</v>
      </c>
      <c r="T48" s="97"/>
      <c r="U48" s="97"/>
      <c r="V48" s="97"/>
      <c r="W48" s="97"/>
      <c r="X48" s="97"/>
      <c r="Y48" s="97"/>
      <c r="Z48" s="97"/>
      <c r="AA48" s="97"/>
      <c r="AB48" s="70"/>
      <c r="AD48" s="70"/>
      <c r="AE48" s="240">
        <f>P85</f>
        <v>0</v>
      </c>
      <c r="AG48" s="211"/>
      <c r="AH48" s="212"/>
    </row>
    <row r="49" spans="1:31" ht="15" customHeight="1" hidden="1">
      <c r="A49" s="228">
        <v>2700</v>
      </c>
      <c r="B49" s="235" t="s">
        <v>506</v>
      </c>
      <c r="C49" s="70"/>
      <c r="N49" s="98"/>
      <c r="O49" s="70"/>
      <c r="S49" s="213" t="s">
        <v>765</v>
      </c>
      <c r="T49" s="99"/>
      <c r="U49" s="99"/>
      <c r="V49" s="99"/>
      <c r="W49" s="99"/>
      <c r="X49" s="99"/>
      <c r="Y49" s="99"/>
      <c r="Z49" s="99"/>
      <c r="AA49" s="99"/>
      <c r="AB49" s="98"/>
      <c r="AD49" s="70"/>
      <c r="AE49" s="240">
        <f>P86</f>
        <v>0</v>
      </c>
    </row>
    <row r="50" spans="1:34" ht="15" customHeight="1" hidden="1">
      <c r="A50" s="227"/>
      <c r="B50" s="234"/>
      <c r="C50" s="70"/>
      <c r="N50" s="98"/>
      <c r="O50" s="70" t="s">
        <v>703</v>
      </c>
      <c r="S50" s="99"/>
      <c r="T50" s="99"/>
      <c r="U50" s="99"/>
      <c r="V50" s="99"/>
      <c r="W50" s="99"/>
      <c r="X50" s="99"/>
      <c r="Y50" s="99"/>
      <c r="Z50" s="99"/>
      <c r="AA50" s="99"/>
      <c r="AB50" s="70"/>
      <c r="AD50" s="70" t="s">
        <v>703</v>
      </c>
      <c r="AE50" s="101" t="s">
        <v>702</v>
      </c>
      <c r="AG50" s="211"/>
      <c r="AH50" s="212"/>
    </row>
    <row r="51" spans="1:34" ht="15" customHeight="1" hidden="1">
      <c r="A51" s="228" t="s">
        <v>507</v>
      </c>
      <c r="B51" s="235" t="s">
        <v>508</v>
      </c>
      <c r="C51" s="70"/>
      <c r="N51" s="98"/>
      <c r="O51" s="70"/>
      <c r="S51" s="97"/>
      <c r="T51" s="97"/>
      <c r="U51" s="97"/>
      <c r="V51" s="97"/>
      <c r="W51" s="97"/>
      <c r="X51" s="97"/>
      <c r="Y51" s="97"/>
      <c r="Z51" s="97"/>
      <c r="AA51" s="99"/>
      <c r="AB51" s="70"/>
      <c r="AD51" s="70"/>
      <c r="AE51" s="240">
        <f>P88</f>
        <v>0</v>
      </c>
      <c r="AG51" s="211"/>
      <c r="AH51" s="212"/>
    </row>
    <row r="52" spans="1:34" ht="15" customHeight="1" hidden="1">
      <c r="A52" s="227"/>
      <c r="B52" s="234"/>
      <c r="C52" s="70"/>
      <c r="N52" s="70"/>
      <c r="O52" s="70" t="s">
        <v>703</v>
      </c>
      <c r="S52" s="97"/>
      <c r="T52" s="97"/>
      <c r="U52" s="97"/>
      <c r="V52" s="97"/>
      <c r="W52" s="97"/>
      <c r="X52" s="97"/>
      <c r="Y52" s="97"/>
      <c r="Z52" s="97"/>
      <c r="AA52" s="97"/>
      <c r="AB52" s="70"/>
      <c r="AD52" s="70" t="s">
        <v>703</v>
      </c>
      <c r="AE52" s="101" t="s">
        <v>704</v>
      </c>
      <c r="AG52" s="211"/>
      <c r="AH52" s="212"/>
    </row>
    <row r="53" spans="1:34" ht="21" customHeight="1">
      <c r="A53" s="227"/>
      <c r="B53" s="234"/>
      <c r="D53" s="90"/>
      <c r="E53" s="73"/>
      <c r="F53" s="73"/>
      <c r="G53" s="73"/>
      <c r="H53" s="73"/>
      <c r="I53" s="73"/>
      <c r="X53" s="73"/>
      <c r="Y53" s="73"/>
      <c r="Z53" s="73"/>
      <c r="AA53" s="73"/>
      <c r="AB53" s="73"/>
      <c r="AC53" s="73"/>
      <c r="AE53" s="91"/>
      <c r="AG53" s="211"/>
      <c r="AH53" s="212"/>
    </row>
    <row r="54" spans="1:34" ht="15" customHeight="1">
      <c r="A54" s="228"/>
      <c r="B54" s="235"/>
      <c r="C54" s="226"/>
      <c r="D54" s="90"/>
      <c r="E54" s="73"/>
      <c r="F54" s="73"/>
      <c r="G54" s="73"/>
      <c r="H54" s="73"/>
      <c r="I54" s="73"/>
      <c r="J54" s="73"/>
      <c r="K54" s="73"/>
      <c r="L54" s="73"/>
      <c r="P54" s="91" t="s">
        <v>682</v>
      </c>
      <c r="X54" s="73"/>
      <c r="Y54" s="73"/>
      <c r="Z54" s="73"/>
      <c r="AA54" s="73"/>
      <c r="AB54" s="73"/>
      <c r="AC54" s="73"/>
      <c r="AE54" s="91" t="s">
        <v>682</v>
      </c>
      <c r="AG54" s="211"/>
      <c r="AH54" s="212"/>
    </row>
    <row r="55" spans="1:29" ht="15" customHeight="1">
      <c r="A55" s="228">
        <v>3000</v>
      </c>
      <c r="B55" s="235" t="s">
        <v>509</v>
      </c>
      <c r="C55" s="70"/>
      <c r="D55" s="90" t="s">
        <v>999</v>
      </c>
      <c r="E55" s="73"/>
      <c r="F55" s="73"/>
      <c r="G55" s="73"/>
      <c r="H55" s="73"/>
      <c r="I55" s="73"/>
      <c r="J55" s="73"/>
      <c r="K55" s="73"/>
      <c r="L55" s="73"/>
      <c r="N55" s="31" t="s">
        <v>598</v>
      </c>
      <c r="O55" s="31" t="s">
        <v>598</v>
      </c>
      <c r="P55" s="35">
        <v>0</v>
      </c>
      <c r="S55" s="73" t="s">
        <v>683</v>
      </c>
      <c r="T55" s="73"/>
      <c r="U55" s="73"/>
      <c r="V55" s="73"/>
      <c r="W55" s="73"/>
      <c r="X55" s="91"/>
      <c r="Y55" s="73"/>
      <c r="Z55" s="73"/>
      <c r="AA55" s="73"/>
      <c r="AB55" s="73"/>
      <c r="AC55" s="73"/>
    </row>
    <row r="56" spans="1:29" ht="12.75">
      <c r="A56" s="228"/>
      <c r="B56" s="235"/>
      <c r="C56" s="70"/>
      <c r="D56" s="90"/>
      <c r="E56" s="73"/>
      <c r="F56" s="73"/>
      <c r="G56" s="73"/>
      <c r="H56" s="73"/>
      <c r="I56" s="73"/>
      <c r="J56" s="73"/>
      <c r="K56" s="73"/>
      <c r="L56" s="73"/>
      <c r="M56" s="73"/>
      <c r="N56" s="91"/>
      <c r="P56" s="91"/>
      <c r="S56" s="73"/>
      <c r="T56" s="73"/>
      <c r="U56" s="73"/>
      <c r="V56" s="73"/>
      <c r="X56" s="91" t="s">
        <v>766</v>
      </c>
      <c r="Z56" s="92" t="s">
        <v>767</v>
      </c>
      <c r="AB56" s="73"/>
      <c r="AC56" s="91" t="s">
        <v>768</v>
      </c>
    </row>
    <row r="57" spans="1:29" ht="12.75">
      <c r="A57" s="228"/>
      <c r="B57" s="235"/>
      <c r="C57" s="70"/>
      <c r="D57" s="90"/>
      <c r="E57" s="73"/>
      <c r="F57" s="73"/>
      <c r="G57" s="73"/>
      <c r="H57" s="73"/>
      <c r="I57" s="73"/>
      <c r="J57" s="73"/>
      <c r="K57" s="73"/>
      <c r="L57" s="73"/>
      <c r="M57" s="73"/>
      <c r="N57" s="91"/>
      <c r="P57" s="91"/>
      <c r="S57" s="73"/>
      <c r="T57" s="73"/>
      <c r="U57" s="73"/>
      <c r="V57" s="73"/>
      <c r="X57" s="91"/>
      <c r="Z57" s="92" t="s">
        <v>769</v>
      </c>
      <c r="AB57" s="73"/>
      <c r="AC57" s="73" t="s">
        <v>770</v>
      </c>
    </row>
    <row r="58" spans="1:29" ht="12.75">
      <c r="A58" s="228">
        <v>3010</v>
      </c>
      <c r="B58" s="235" t="s">
        <v>510</v>
      </c>
      <c r="C58" s="70"/>
      <c r="D58" s="73" t="s">
        <v>771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P58" s="73"/>
      <c r="S58" s="73"/>
      <c r="T58" s="73" t="s">
        <v>684</v>
      </c>
      <c r="U58" s="73"/>
      <c r="V58" s="73"/>
      <c r="X58" s="35">
        <v>0</v>
      </c>
      <c r="Z58" s="35">
        <v>0</v>
      </c>
      <c r="AB58" s="73"/>
      <c r="AC58" s="35">
        <v>0</v>
      </c>
    </row>
    <row r="59" spans="1:29" ht="12.75">
      <c r="A59" s="228">
        <v>3020</v>
      </c>
      <c r="B59" s="235" t="s">
        <v>605</v>
      </c>
      <c r="C59" s="70"/>
      <c r="D59" s="73"/>
      <c r="E59" s="73"/>
      <c r="F59" s="73"/>
      <c r="G59" s="73"/>
      <c r="H59" s="73"/>
      <c r="I59" s="91" t="s">
        <v>766</v>
      </c>
      <c r="J59" s="91"/>
      <c r="K59" s="91" t="s">
        <v>767</v>
      </c>
      <c r="L59" s="91"/>
      <c r="M59" s="91" t="s">
        <v>772</v>
      </c>
      <c r="N59" s="73"/>
      <c r="P59" s="73"/>
      <c r="S59" s="73"/>
      <c r="T59" s="73" t="s">
        <v>685</v>
      </c>
      <c r="U59" s="73"/>
      <c r="V59" s="73"/>
      <c r="X59" s="35">
        <v>0</v>
      </c>
      <c r="Z59" s="35">
        <v>0</v>
      </c>
      <c r="AB59" s="73"/>
      <c r="AC59" s="35">
        <v>0</v>
      </c>
    </row>
    <row r="60" spans="1:29" ht="12.75">
      <c r="A60" s="228">
        <v>3030</v>
      </c>
      <c r="B60" s="235" t="s">
        <v>606</v>
      </c>
      <c r="C60" s="70"/>
      <c r="D60" s="73"/>
      <c r="E60" s="73"/>
      <c r="F60" s="73"/>
      <c r="G60" s="73"/>
      <c r="H60" s="73"/>
      <c r="I60" s="91"/>
      <c r="J60" s="91"/>
      <c r="K60" s="91" t="s">
        <v>769</v>
      </c>
      <c r="L60" s="91"/>
      <c r="M60" s="91" t="s">
        <v>773</v>
      </c>
      <c r="N60" s="73"/>
      <c r="P60" s="73"/>
      <c r="S60" s="73"/>
      <c r="T60" s="73" t="s">
        <v>686</v>
      </c>
      <c r="U60" s="73"/>
      <c r="V60" s="73"/>
      <c r="X60" s="35">
        <v>0</v>
      </c>
      <c r="Z60" s="35">
        <v>0</v>
      </c>
      <c r="AB60" s="73"/>
      <c r="AC60" s="35">
        <v>0</v>
      </c>
    </row>
    <row r="61" spans="1:29" ht="12.75">
      <c r="A61" s="228">
        <v>3040</v>
      </c>
      <c r="B61" s="235" t="s">
        <v>607</v>
      </c>
      <c r="C61" s="70"/>
      <c r="D61" s="73"/>
      <c r="E61" s="73" t="s">
        <v>687</v>
      </c>
      <c r="F61" s="73"/>
      <c r="G61" s="73"/>
      <c r="H61" s="73"/>
      <c r="I61" s="35">
        <v>0</v>
      </c>
      <c r="J61" s="91"/>
      <c r="K61" s="35">
        <v>0</v>
      </c>
      <c r="L61" s="91"/>
      <c r="M61" s="35">
        <v>0</v>
      </c>
      <c r="N61" s="91"/>
      <c r="P61" s="73"/>
      <c r="S61" s="73"/>
      <c r="T61" s="58" t="s">
        <v>774</v>
      </c>
      <c r="U61" s="58"/>
      <c r="V61" s="58"/>
      <c r="X61" s="35">
        <v>0</v>
      </c>
      <c r="Z61" s="35">
        <v>0</v>
      </c>
      <c r="AB61" s="58"/>
      <c r="AC61" s="35">
        <v>0</v>
      </c>
    </row>
    <row r="62" spans="1:29" ht="12.75">
      <c r="A62" s="227"/>
      <c r="B62" s="234"/>
      <c r="C62" s="70"/>
      <c r="D62" s="73"/>
      <c r="E62" s="73" t="s">
        <v>688</v>
      </c>
      <c r="F62" s="73"/>
      <c r="G62" s="73"/>
      <c r="H62" s="73"/>
      <c r="I62" s="35">
        <v>0</v>
      </c>
      <c r="J62" s="91"/>
      <c r="K62" s="35">
        <v>0</v>
      </c>
      <c r="L62" s="91"/>
      <c r="M62" s="35">
        <v>0</v>
      </c>
      <c r="N62" s="91"/>
      <c r="P62" s="91"/>
      <c r="S62" s="73"/>
      <c r="T62" s="73"/>
      <c r="U62" s="73"/>
      <c r="V62" s="73"/>
      <c r="W62" s="31" t="s">
        <v>703</v>
      </c>
      <c r="X62" s="93" t="s">
        <v>702</v>
      </c>
      <c r="Y62" s="31" t="s">
        <v>703</v>
      </c>
      <c r="Z62" s="93" t="s">
        <v>702</v>
      </c>
      <c r="AB62" s="73" t="s">
        <v>703</v>
      </c>
      <c r="AC62" s="93" t="s">
        <v>702</v>
      </c>
    </row>
    <row r="63" spans="1:29" ht="12.75">
      <c r="A63" s="228" t="s">
        <v>608</v>
      </c>
      <c r="B63" s="235" t="s">
        <v>609</v>
      </c>
      <c r="C63" s="70"/>
      <c r="D63" s="58"/>
      <c r="E63" s="317" t="s">
        <v>689</v>
      </c>
      <c r="F63" s="317"/>
      <c r="G63" s="317"/>
      <c r="H63" s="318"/>
      <c r="I63" s="35">
        <v>0</v>
      </c>
      <c r="J63" s="58"/>
      <c r="K63" s="35">
        <v>0</v>
      </c>
      <c r="L63" s="58"/>
      <c r="M63" s="35">
        <v>0</v>
      </c>
      <c r="N63" s="76"/>
      <c r="P63" s="73"/>
      <c r="S63" s="73"/>
      <c r="T63" s="73"/>
      <c r="U63" s="73"/>
      <c r="V63" s="73"/>
      <c r="X63" s="2">
        <f>SUM(X58:X61)</f>
        <v>0</v>
      </c>
      <c r="Z63" s="2">
        <f>SUM(Z58:Z61)</f>
        <v>0</v>
      </c>
      <c r="AB63" s="73"/>
      <c r="AC63" s="2">
        <f>SUM(AC58:AC61)</f>
        <v>0</v>
      </c>
    </row>
    <row r="64" spans="1:29" ht="12.75">
      <c r="A64" s="227"/>
      <c r="B64" s="234"/>
      <c r="C64" s="70"/>
      <c r="D64" s="58"/>
      <c r="E64" s="58"/>
      <c r="F64" s="58"/>
      <c r="G64" s="58"/>
      <c r="H64" s="58" t="s">
        <v>703</v>
      </c>
      <c r="I64" s="93" t="s">
        <v>702</v>
      </c>
      <c r="J64" s="58" t="s">
        <v>703</v>
      </c>
      <c r="K64" s="93" t="s">
        <v>702</v>
      </c>
      <c r="L64" s="58" t="s">
        <v>703</v>
      </c>
      <c r="M64" s="93" t="s">
        <v>702</v>
      </c>
      <c r="N64" s="76" t="s">
        <v>703</v>
      </c>
      <c r="P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</row>
    <row r="65" spans="1:31" ht="12.75">
      <c r="A65" s="228">
        <v>3100</v>
      </c>
      <c r="B65" s="235" t="s">
        <v>610</v>
      </c>
      <c r="C65" s="70"/>
      <c r="D65" s="73"/>
      <c r="E65" s="73"/>
      <c r="F65" s="73"/>
      <c r="G65" s="73"/>
      <c r="H65" s="73"/>
      <c r="I65" s="2">
        <f>SUM(I61:I63)</f>
        <v>0</v>
      </c>
      <c r="J65" s="73"/>
      <c r="K65" s="2">
        <f>SUM(K61:K63)</f>
        <v>0</v>
      </c>
      <c r="L65" s="73"/>
      <c r="M65" s="2">
        <f>SUM(M61:M63)</f>
        <v>0</v>
      </c>
      <c r="N65" s="91"/>
      <c r="P65" s="73"/>
      <c r="S65" s="73" t="s">
        <v>517</v>
      </c>
      <c r="T65" s="73"/>
      <c r="U65" s="73"/>
      <c r="V65" s="73"/>
      <c r="W65" s="73"/>
      <c r="X65" s="73"/>
      <c r="Y65" s="73"/>
      <c r="Z65" s="73"/>
      <c r="AB65" s="73"/>
      <c r="AD65" s="31" t="s">
        <v>703</v>
      </c>
      <c r="AE65" s="2">
        <f>X63+Z63-AC63</f>
        <v>0</v>
      </c>
    </row>
    <row r="66" spans="1:31" ht="12.75">
      <c r="A66" s="228"/>
      <c r="B66" s="235"/>
      <c r="C66" s="70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P66" s="91"/>
      <c r="S66" s="73"/>
      <c r="T66" s="73"/>
      <c r="U66" s="73"/>
      <c r="V66" s="73"/>
      <c r="W66" s="73"/>
      <c r="X66" s="91"/>
      <c r="Y66" s="91"/>
      <c r="Z66" s="91"/>
      <c r="AB66" s="73"/>
      <c r="AE66" s="71"/>
    </row>
    <row r="67" spans="1:31" ht="12.75">
      <c r="A67" s="228">
        <v>3200</v>
      </c>
      <c r="B67" s="235" t="s">
        <v>611</v>
      </c>
      <c r="C67" s="70"/>
      <c r="D67" s="73" t="s">
        <v>597</v>
      </c>
      <c r="E67" s="73"/>
      <c r="F67" s="73"/>
      <c r="G67" s="73"/>
      <c r="H67" s="73"/>
      <c r="I67" s="94"/>
      <c r="J67" s="91"/>
      <c r="K67" s="91"/>
      <c r="L67" s="91"/>
      <c r="N67" s="31" t="s">
        <v>703</v>
      </c>
      <c r="O67" s="31" t="s">
        <v>703</v>
      </c>
      <c r="P67" s="2">
        <f>I65+K65-M65</f>
        <v>0</v>
      </c>
      <c r="S67" s="73" t="s">
        <v>518</v>
      </c>
      <c r="T67" s="73"/>
      <c r="U67" s="73"/>
      <c r="V67" s="73"/>
      <c r="W67" s="73"/>
      <c r="X67" s="91"/>
      <c r="Y67" s="91"/>
      <c r="Z67" s="91"/>
      <c r="AB67" s="73"/>
      <c r="AD67" s="31" t="s">
        <v>703</v>
      </c>
      <c r="AE67" s="35">
        <v>0</v>
      </c>
    </row>
    <row r="68" spans="1:31" ht="12.75">
      <c r="A68" s="228">
        <v>3300</v>
      </c>
      <c r="B68" s="235" t="s">
        <v>612</v>
      </c>
      <c r="C68" s="70"/>
      <c r="D68" s="73"/>
      <c r="E68" s="73"/>
      <c r="F68" s="73"/>
      <c r="G68" s="73"/>
      <c r="H68" s="73"/>
      <c r="I68" s="94"/>
      <c r="J68" s="91"/>
      <c r="K68" s="91"/>
      <c r="L68" s="91"/>
      <c r="P68" s="91"/>
      <c r="S68" s="90" t="s">
        <v>586</v>
      </c>
      <c r="T68" s="73"/>
      <c r="U68" s="73"/>
      <c r="V68" s="73"/>
      <c r="W68" s="73"/>
      <c r="X68" s="73"/>
      <c r="Y68" s="73"/>
      <c r="Z68" s="73"/>
      <c r="AB68" s="73"/>
      <c r="AD68" s="31" t="s">
        <v>703</v>
      </c>
      <c r="AE68" s="35">
        <v>0</v>
      </c>
    </row>
    <row r="69" spans="1:30" ht="12.75">
      <c r="A69" s="228"/>
      <c r="B69" s="235"/>
      <c r="C69" s="70"/>
      <c r="D69" s="73"/>
      <c r="E69" s="73"/>
      <c r="F69" s="73"/>
      <c r="G69" s="73"/>
      <c r="H69" s="73"/>
      <c r="I69" s="94"/>
      <c r="J69" s="91"/>
      <c r="K69" s="91"/>
      <c r="L69" s="91"/>
      <c r="P69" s="91"/>
      <c r="S69" s="73" t="s">
        <v>592</v>
      </c>
      <c r="T69" s="73"/>
      <c r="U69" s="73"/>
      <c r="V69" s="73"/>
      <c r="W69" s="73"/>
      <c r="X69" s="73"/>
      <c r="Y69" s="73"/>
      <c r="Z69" s="73"/>
      <c r="AB69" s="73"/>
      <c r="AD69" s="31" t="s">
        <v>703</v>
      </c>
    </row>
    <row r="70" spans="1:31" ht="12.75">
      <c r="A70" s="228">
        <v>3410</v>
      </c>
      <c r="B70" s="235" t="s">
        <v>1020</v>
      </c>
      <c r="C70" s="246">
        <f>T70</f>
      </c>
      <c r="D70" s="90" t="s">
        <v>690</v>
      </c>
      <c r="E70" s="73"/>
      <c r="F70" s="73"/>
      <c r="G70" s="73"/>
      <c r="H70" s="73"/>
      <c r="I70" s="73"/>
      <c r="J70" s="73"/>
      <c r="K70" s="73"/>
      <c r="L70" s="73"/>
      <c r="P70" s="91"/>
      <c r="S70" s="73"/>
      <c r="T70" s="316" t="s">
        <v>154</v>
      </c>
      <c r="U70" s="316"/>
      <c r="V70" s="316"/>
      <c r="W70" s="316"/>
      <c r="X70" s="316"/>
      <c r="Y70" s="316"/>
      <c r="Z70" s="316"/>
      <c r="AA70" s="316"/>
      <c r="AB70" s="316"/>
      <c r="AC70" s="316"/>
      <c r="AE70" s="35">
        <v>0</v>
      </c>
    </row>
    <row r="71" spans="1:31" ht="12.75">
      <c r="A71" s="228">
        <v>3420</v>
      </c>
      <c r="B71" s="235" t="s">
        <v>1021</v>
      </c>
      <c r="C71" s="246">
        <f aca="true" t="shared" si="2" ref="C71:C79">T71</f>
      </c>
      <c r="D71" s="90" t="s">
        <v>600</v>
      </c>
      <c r="E71" s="73"/>
      <c r="F71" s="73"/>
      <c r="G71" s="73"/>
      <c r="H71" s="73"/>
      <c r="I71" s="73"/>
      <c r="J71" s="73"/>
      <c r="K71" s="73"/>
      <c r="L71" s="73"/>
      <c r="N71" s="31" t="s">
        <v>703</v>
      </c>
      <c r="O71" s="31" t="s">
        <v>703</v>
      </c>
      <c r="P71" s="35">
        <v>0</v>
      </c>
      <c r="S71" s="73"/>
      <c r="T71" s="316" t="s">
        <v>154</v>
      </c>
      <c r="U71" s="316"/>
      <c r="V71" s="316"/>
      <c r="W71" s="316"/>
      <c r="X71" s="316"/>
      <c r="Y71" s="316"/>
      <c r="Z71" s="316"/>
      <c r="AA71" s="316"/>
      <c r="AB71" s="316"/>
      <c r="AC71" s="316"/>
      <c r="AE71" s="35">
        <v>0</v>
      </c>
    </row>
    <row r="72" spans="1:31" ht="12.75">
      <c r="A72" s="228">
        <v>3430</v>
      </c>
      <c r="B72" s="235" t="s">
        <v>1022</v>
      </c>
      <c r="C72" s="246">
        <f t="shared" si="2"/>
      </c>
      <c r="D72" s="90" t="s">
        <v>514</v>
      </c>
      <c r="E72" s="73"/>
      <c r="F72" s="73"/>
      <c r="G72" s="73"/>
      <c r="H72" s="73"/>
      <c r="I72" s="73"/>
      <c r="J72" s="73"/>
      <c r="K72" s="73"/>
      <c r="L72" s="73"/>
      <c r="N72" s="31" t="s">
        <v>703</v>
      </c>
      <c r="O72" s="31" t="s">
        <v>703</v>
      </c>
      <c r="P72" s="35">
        <v>0</v>
      </c>
      <c r="T72" s="316" t="s">
        <v>154</v>
      </c>
      <c r="U72" s="316"/>
      <c r="V72" s="316"/>
      <c r="W72" s="316"/>
      <c r="X72" s="316"/>
      <c r="Y72" s="316"/>
      <c r="Z72" s="316"/>
      <c r="AA72" s="316"/>
      <c r="AB72" s="316"/>
      <c r="AC72" s="316"/>
      <c r="AE72" s="35">
        <v>0</v>
      </c>
    </row>
    <row r="73" spans="1:31" ht="12.75">
      <c r="A73" s="228">
        <v>3440</v>
      </c>
      <c r="B73" s="235" t="s">
        <v>1023</v>
      </c>
      <c r="C73" s="246">
        <f t="shared" si="2"/>
      </c>
      <c r="D73" s="90" t="s">
        <v>599</v>
      </c>
      <c r="E73" s="73"/>
      <c r="F73" s="95"/>
      <c r="G73" s="73"/>
      <c r="H73" s="73"/>
      <c r="I73" s="73"/>
      <c r="J73" s="73"/>
      <c r="K73" s="73"/>
      <c r="L73" s="73"/>
      <c r="N73" s="31" t="s">
        <v>703</v>
      </c>
      <c r="O73" s="31" t="s">
        <v>703</v>
      </c>
      <c r="T73" s="316" t="s">
        <v>154</v>
      </c>
      <c r="U73" s="316"/>
      <c r="V73" s="316"/>
      <c r="W73" s="316"/>
      <c r="X73" s="316"/>
      <c r="Y73" s="316"/>
      <c r="Z73" s="316"/>
      <c r="AA73" s="316"/>
      <c r="AB73" s="316"/>
      <c r="AC73" s="316"/>
      <c r="AE73" s="35">
        <v>0</v>
      </c>
    </row>
    <row r="74" spans="1:31" ht="12.75">
      <c r="A74" s="228">
        <v>3450</v>
      </c>
      <c r="B74" s="235" t="s">
        <v>1024</v>
      </c>
      <c r="C74" s="246">
        <f t="shared" si="2"/>
      </c>
      <c r="D74" s="90"/>
      <c r="E74" s="315" t="s">
        <v>154</v>
      </c>
      <c r="F74" s="315"/>
      <c r="G74" s="315"/>
      <c r="H74" s="315"/>
      <c r="I74" s="315"/>
      <c r="J74" s="315"/>
      <c r="K74" s="315"/>
      <c r="L74" s="315"/>
      <c r="M74" s="315"/>
      <c r="P74" s="35">
        <v>0</v>
      </c>
      <c r="S74" s="73"/>
      <c r="T74" s="316" t="s">
        <v>154</v>
      </c>
      <c r="U74" s="316"/>
      <c r="V74" s="316"/>
      <c r="W74" s="316"/>
      <c r="X74" s="316"/>
      <c r="Y74" s="316"/>
      <c r="Z74" s="316"/>
      <c r="AA74" s="316"/>
      <c r="AB74" s="316"/>
      <c r="AC74" s="316"/>
      <c r="AE74" s="35">
        <v>0</v>
      </c>
    </row>
    <row r="75" spans="1:31" ht="12.75">
      <c r="A75" s="228">
        <v>3460</v>
      </c>
      <c r="B75" s="235" t="s">
        <v>1025</v>
      </c>
      <c r="C75" s="246">
        <f t="shared" si="2"/>
      </c>
      <c r="D75" s="90"/>
      <c r="E75" s="315" t="s">
        <v>154</v>
      </c>
      <c r="F75" s="315"/>
      <c r="G75" s="315"/>
      <c r="H75" s="315"/>
      <c r="I75" s="315"/>
      <c r="J75" s="315"/>
      <c r="K75" s="315"/>
      <c r="L75" s="315"/>
      <c r="M75" s="315"/>
      <c r="P75" s="35">
        <v>0</v>
      </c>
      <c r="S75" s="73"/>
      <c r="T75" s="316" t="s">
        <v>154</v>
      </c>
      <c r="U75" s="316"/>
      <c r="V75" s="316"/>
      <c r="W75" s="316"/>
      <c r="X75" s="316"/>
      <c r="Y75" s="316"/>
      <c r="Z75" s="316"/>
      <c r="AA75" s="316"/>
      <c r="AB75" s="316"/>
      <c r="AC75" s="316"/>
      <c r="AE75" s="35">
        <v>0</v>
      </c>
    </row>
    <row r="76" spans="1:31" ht="12.75">
      <c r="A76" s="228">
        <v>3470</v>
      </c>
      <c r="B76" s="235" t="s">
        <v>1026</v>
      </c>
      <c r="C76" s="246">
        <f t="shared" si="2"/>
      </c>
      <c r="D76" s="90"/>
      <c r="E76" s="315" t="s">
        <v>154</v>
      </c>
      <c r="F76" s="315"/>
      <c r="G76" s="315"/>
      <c r="H76" s="315"/>
      <c r="I76" s="315"/>
      <c r="J76" s="315"/>
      <c r="K76" s="315"/>
      <c r="L76" s="315"/>
      <c r="M76" s="315"/>
      <c r="P76" s="35">
        <v>0</v>
      </c>
      <c r="S76" s="73"/>
      <c r="T76" s="316" t="s">
        <v>154</v>
      </c>
      <c r="U76" s="316"/>
      <c r="V76" s="316"/>
      <c r="W76" s="316"/>
      <c r="X76" s="316"/>
      <c r="Y76" s="316"/>
      <c r="Z76" s="316"/>
      <c r="AA76" s="316"/>
      <c r="AB76" s="316"/>
      <c r="AC76" s="316"/>
      <c r="AE76" s="35">
        <v>0</v>
      </c>
    </row>
    <row r="77" spans="1:31" ht="12.75">
      <c r="A77" s="228">
        <v>3480</v>
      </c>
      <c r="B77" s="235" t="s">
        <v>1027</v>
      </c>
      <c r="C77" s="246">
        <f t="shared" si="2"/>
      </c>
      <c r="D77" s="90"/>
      <c r="E77" s="315" t="s">
        <v>154</v>
      </c>
      <c r="F77" s="315"/>
      <c r="G77" s="315"/>
      <c r="H77" s="315"/>
      <c r="I77" s="315"/>
      <c r="J77" s="315"/>
      <c r="K77" s="315"/>
      <c r="L77" s="315"/>
      <c r="M77" s="315"/>
      <c r="P77" s="35">
        <v>0</v>
      </c>
      <c r="S77" s="73"/>
      <c r="T77" s="316" t="s">
        <v>154</v>
      </c>
      <c r="U77" s="316"/>
      <c r="V77" s="316"/>
      <c r="W77" s="316"/>
      <c r="X77" s="316"/>
      <c r="Y77" s="316"/>
      <c r="Z77" s="316"/>
      <c r="AA77" s="316"/>
      <c r="AB77" s="316"/>
      <c r="AC77" s="316"/>
      <c r="AE77" s="35">
        <v>0</v>
      </c>
    </row>
    <row r="78" spans="1:31" ht="12.75">
      <c r="A78" s="228">
        <v>3490</v>
      </c>
      <c r="B78" s="235" t="s">
        <v>1028</v>
      </c>
      <c r="C78" s="246">
        <f t="shared" si="2"/>
      </c>
      <c r="D78" s="90"/>
      <c r="E78" s="315" t="s">
        <v>154</v>
      </c>
      <c r="F78" s="315"/>
      <c r="G78" s="315"/>
      <c r="H78" s="315"/>
      <c r="I78" s="315"/>
      <c r="J78" s="315"/>
      <c r="K78" s="315"/>
      <c r="L78" s="315"/>
      <c r="M78" s="315"/>
      <c r="P78" s="35">
        <v>0</v>
      </c>
      <c r="S78" s="73"/>
      <c r="T78" s="316" t="s">
        <v>154</v>
      </c>
      <c r="U78" s="316"/>
      <c r="V78" s="316"/>
      <c r="W78" s="316"/>
      <c r="X78" s="316"/>
      <c r="Y78" s="316"/>
      <c r="Z78" s="316"/>
      <c r="AA78" s="316"/>
      <c r="AB78" s="316"/>
      <c r="AC78" s="316"/>
      <c r="AE78" s="35">
        <v>0</v>
      </c>
    </row>
    <row r="79" spans="1:31" ht="12.75">
      <c r="A79" s="228" t="s">
        <v>1019</v>
      </c>
      <c r="B79" s="235" t="s">
        <v>1029</v>
      </c>
      <c r="C79" s="246">
        <f t="shared" si="2"/>
      </c>
      <c r="D79" s="90"/>
      <c r="E79" s="315" t="s">
        <v>154</v>
      </c>
      <c r="F79" s="315"/>
      <c r="G79" s="315"/>
      <c r="H79" s="315"/>
      <c r="I79" s="315"/>
      <c r="J79" s="315"/>
      <c r="K79" s="315"/>
      <c r="L79" s="315"/>
      <c r="M79" s="315"/>
      <c r="P79" s="35">
        <v>0</v>
      </c>
      <c r="S79" s="73"/>
      <c r="T79" s="316" t="s">
        <v>154</v>
      </c>
      <c r="U79" s="316"/>
      <c r="V79" s="316"/>
      <c r="W79" s="316"/>
      <c r="X79" s="316"/>
      <c r="Y79" s="316"/>
      <c r="Z79" s="316"/>
      <c r="AA79" s="316"/>
      <c r="AB79" s="316"/>
      <c r="AC79" s="316"/>
      <c r="AE79" s="35">
        <v>0</v>
      </c>
    </row>
    <row r="80" spans="1:31" ht="12.75">
      <c r="A80" s="228"/>
      <c r="B80" s="235"/>
      <c r="C80" s="245"/>
      <c r="D80" s="90"/>
      <c r="E80" s="315" t="s">
        <v>154</v>
      </c>
      <c r="F80" s="315"/>
      <c r="G80" s="315"/>
      <c r="H80" s="315"/>
      <c r="I80" s="315"/>
      <c r="J80" s="315"/>
      <c r="K80" s="315"/>
      <c r="L80" s="315"/>
      <c r="M80" s="315"/>
      <c r="P80" s="35">
        <v>0</v>
      </c>
      <c r="S80" s="73"/>
      <c r="T80" s="73"/>
      <c r="U80" s="73"/>
      <c r="V80" s="73"/>
      <c r="W80" s="73"/>
      <c r="X80" s="73"/>
      <c r="Y80" s="73"/>
      <c r="Z80" s="73"/>
      <c r="AB80" s="73"/>
      <c r="AE80" s="247"/>
    </row>
    <row r="81" spans="1:31" ht="12.75">
      <c r="A81" s="228">
        <v>3500</v>
      </c>
      <c r="B81" s="235" t="s">
        <v>613</v>
      </c>
      <c r="C81" s="245"/>
      <c r="D81" s="90"/>
      <c r="E81" s="315" t="s">
        <v>154</v>
      </c>
      <c r="F81" s="315"/>
      <c r="G81" s="315"/>
      <c r="H81" s="315"/>
      <c r="I81" s="315"/>
      <c r="J81" s="315"/>
      <c r="K81" s="315"/>
      <c r="L81" s="315"/>
      <c r="M81" s="315"/>
      <c r="P81" s="35">
        <v>0</v>
      </c>
      <c r="S81" s="73" t="s">
        <v>595</v>
      </c>
      <c r="T81" s="73"/>
      <c r="U81" s="73"/>
      <c r="V81" s="73"/>
      <c r="W81" s="73"/>
      <c r="X81" s="73"/>
      <c r="Y81" s="73"/>
      <c r="Z81" s="73"/>
      <c r="AB81" s="73"/>
      <c r="AD81" s="31" t="s">
        <v>703</v>
      </c>
      <c r="AE81" s="35">
        <v>0</v>
      </c>
    </row>
    <row r="82" spans="1:31" ht="12.75">
      <c r="A82" s="228">
        <v>3600</v>
      </c>
      <c r="B82" s="235" t="s">
        <v>614</v>
      </c>
      <c r="C82" s="245"/>
      <c r="D82" s="90"/>
      <c r="E82" s="315" t="s">
        <v>154</v>
      </c>
      <c r="F82" s="315"/>
      <c r="G82" s="315"/>
      <c r="H82" s="315"/>
      <c r="I82" s="315"/>
      <c r="J82" s="315"/>
      <c r="K82" s="315"/>
      <c r="L82" s="315"/>
      <c r="M82" s="315"/>
      <c r="P82" s="35">
        <v>0</v>
      </c>
      <c r="S82" s="73" t="s">
        <v>593</v>
      </c>
      <c r="T82" s="73"/>
      <c r="U82" s="73"/>
      <c r="V82" s="73"/>
      <c r="W82" s="73"/>
      <c r="X82" s="73"/>
      <c r="Y82" s="73"/>
      <c r="Z82" s="73"/>
      <c r="AB82" s="73"/>
      <c r="AD82" s="31" t="s">
        <v>703</v>
      </c>
      <c r="AE82" s="35">
        <v>0</v>
      </c>
    </row>
    <row r="83" spans="1:31" ht="12.75">
      <c r="A83" s="228"/>
      <c r="B83" s="235"/>
      <c r="C83" s="245"/>
      <c r="D83" s="90"/>
      <c r="E83" s="315" t="s">
        <v>154</v>
      </c>
      <c r="F83" s="315"/>
      <c r="G83" s="315"/>
      <c r="H83" s="315"/>
      <c r="I83" s="315"/>
      <c r="J83" s="315"/>
      <c r="K83" s="315"/>
      <c r="L83" s="315"/>
      <c r="M83" s="315"/>
      <c r="P83" s="35">
        <v>0</v>
      </c>
      <c r="S83" s="73"/>
      <c r="T83" s="73"/>
      <c r="U83" s="73"/>
      <c r="V83" s="73"/>
      <c r="W83" s="73"/>
      <c r="X83" s="73"/>
      <c r="Y83" s="73"/>
      <c r="Z83" s="73"/>
      <c r="AB83" s="73"/>
      <c r="AE83" s="247"/>
    </row>
    <row r="84" spans="1:31" ht="12.75">
      <c r="A84" s="228">
        <v>3700</v>
      </c>
      <c r="B84" s="235" t="s">
        <v>615</v>
      </c>
      <c r="C84" s="70"/>
      <c r="D84" s="73"/>
      <c r="E84" s="73"/>
      <c r="F84" s="73"/>
      <c r="G84" s="73"/>
      <c r="H84" s="73"/>
      <c r="I84" s="73"/>
      <c r="J84" s="73"/>
      <c r="K84" s="73"/>
      <c r="L84" s="73"/>
      <c r="P84" s="71"/>
      <c r="S84" s="73" t="s">
        <v>594</v>
      </c>
      <c r="T84" s="73"/>
      <c r="U84" s="73"/>
      <c r="V84" s="73"/>
      <c r="W84" s="73"/>
      <c r="X84" s="73"/>
      <c r="Y84" s="73"/>
      <c r="Z84" s="73"/>
      <c r="AB84" s="73"/>
      <c r="AD84" s="31" t="s">
        <v>703</v>
      </c>
      <c r="AE84" s="35">
        <v>0</v>
      </c>
    </row>
    <row r="85" spans="1:31" ht="12.75">
      <c r="A85" s="228"/>
      <c r="B85" s="235"/>
      <c r="C85" s="70"/>
      <c r="D85" s="90" t="s">
        <v>516</v>
      </c>
      <c r="E85" s="73"/>
      <c r="F85" s="73"/>
      <c r="G85" s="73"/>
      <c r="H85" s="73"/>
      <c r="I85" s="73"/>
      <c r="J85" s="73"/>
      <c r="K85" s="73"/>
      <c r="L85" s="73"/>
      <c r="N85" s="31" t="s">
        <v>703</v>
      </c>
      <c r="O85" s="31" t="s">
        <v>703</v>
      </c>
      <c r="P85" s="35">
        <v>0</v>
      </c>
      <c r="S85" s="73"/>
      <c r="T85" s="73"/>
      <c r="U85" s="73"/>
      <c r="V85" s="73"/>
      <c r="W85" s="73"/>
      <c r="X85" s="73"/>
      <c r="Y85" s="73"/>
      <c r="Z85" s="73"/>
      <c r="AB85" s="73"/>
      <c r="AD85" s="31" t="s">
        <v>703</v>
      </c>
      <c r="AE85" s="93" t="s">
        <v>702</v>
      </c>
    </row>
    <row r="86" spans="1:31" ht="12.75">
      <c r="A86" s="227" t="s">
        <v>616</v>
      </c>
      <c r="B86" s="234" t="s">
        <v>617</v>
      </c>
      <c r="C86" s="70"/>
      <c r="D86" s="96" t="s">
        <v>515</v>
      </c>
      <c r="E86" s="58"/>
      <c r="F86" s="58"/>
      <c r="G86" s="58"/>
      <c r="H86" s="58"/>
      <c r="I86" s="58"/>
      <c r="J86" s="58"/>
      <c r="K86" s="58"/>
      <c r="L86" s="58"/>
      <c r="M86" s="32"/>
      <c r="N86" s="32" t="s">
        <v>703</v>
      </c>
      <c r="O86" s="31" t="s">
        <v>703</v>
      </c>
      <c r="P86" s="35">
        <v>0</v>
      </c>
      <c r="S86" s="58"/>
      <c r="T86" s="58"/>
      <c r="U86" s="58"/>
      <c r="V86" s="58"/>
      <c r="W86" s="58"/>
      <c r="X86" s="58"/>
      <c r="Y86" s="58"/>
      <c r="Z86" s="58"/>
      <c r="AA86" s="32"/>
      <c r="AB86" s="58"/>
      <c r="AD86" s="31" t="s">
        <v>703</v>
      </c>
      <c r="AE86" s="2">
        <f>SUM(AE65,AE67:AF79,AE81:AF84)</f>
        <v>0</v>
      </c>
    </row>
    <row r="87" spans="4:33" ht="12.75">
      <c r="D87" s="58"/>
      <c r="E87" s="58"/>
      <c r="F87" s="58"/>
      <c r="G87" s="58"/>
      <c r="H87" s="58"/>
      <c r="I87" s="58"/>
      <c r="J87" s="58"/>
      <c r="K87" s="58"/>
      <c r="L87" s="58"/>
      <c r="N87" s="32"/>
      <c r="O87" s="31" t="s">
        <v>703</v>
      </c>
      <c r="P87" s="93" t="s">
        <v>702</v>
      </c>
      <c r="S87" s="73"/>
      <c r="T87" s="73"/>
      <c r="U87" s="73"/>
      <c r="V87" s="73"/>
      <c r="W87" s="73"/>
      <c r="X87" s="73"/>
      <c r="Y87" s="73"/>
      <c r="Z87" s="73"/>
      <c r="AB87" s="73"/>
      <c r="AD87" s="31" t="s">
        <v>703</v>
      </c>
      <c r="AE87" s="93" t="s">
        <v>704</v>
      </c>
      <c r="AG87" s="31" t="s">
        <v>703</v>
      </c>
    </row>
    <row r="88" spans="1:28" ht="12.75">
      <c r="A88" s="70"/>
      <c r="B88" s="70"/>
      <c r="C88" s="70"/>
      <c r="D88" s="73"/>
      <c r="E88" s="73"/>
      <c r="F88" s="73"/>
      <c r="G88" s="73"/>
      <c r="H88" s="73"/>
      <c r="I88" s="73"/>
      <c r="J88" s="73"/>
      <c r="K88" s="73"/>
      <c r="L88" s="58"/>
      <c r="N88" s="32"/>
      <c r="P88" s="2">
        <f>SUM(P55,P67,P71:P83,P85:P86)</f>
        <v>0</v>
      </c>
      <c r="S88" s="73"/>
      <c r="T88" s="73"/>
      <c r="U88" s="73"/>
      <c r="V88" s="73"/>
      <c r="W88" s="73"/>
      <c r="X88" s="73"/>
      <c r="Y88" s="73"/>
      <c r="Z88" s="73"/>
      <c r="AB88" s="73"/>
    </row>
    <row r="89" spans="4:28" ht="12.75">
      <c r="D89" s="73"/>
      <c r="E89" s="73"/>
      <c r="F89" s="73"/>
      <c r="G89" s="73"/>
      <c r="H89" s="73"/>
      <c r="I89" s="73"/>
      <c r="J89" s="73"/>
      <c r="K89" s="73"/>
      <c r="L89" s="73"/>
      <c r="O89" s="31" t="s">
        <v>703</v>
      </c>
      <c r="P89" s="93" t="s">
        <v>704</v>
      </c>
      <c r="Q89" s="31" t="s">
        <v>703</v>
      </c>
      <c r="S89" s="73"/>
      <c r="T89" s="73"/>
      <c r="U89" s="73"/>
      <c r="V89" s="73"/>
      <c r="W89" s="73"/>
      <c r="X89" s="73"/>
      <c r="Y89" s="73"/>
      <c r="Z89" s="73"/>
      <c r="AB89" s="73"/>
    </row>
    <row r="90" spans="4:26" ht="12.75">
      <c r="D90" s="73"/>
      <c r="E90" s="91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>
      <c r="A91" s="72"/>
      <c r="B91" s="72"/>
      <c r="C91" s="70"/>
      <c r="D91" s="73"/>
      <c r="E91" s="91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spans="1:26" ht="12.75">
      <c r="A92" s="220" t="s">
        <v>736</v>
      </c>
      <c r="D92" s="73"/>
      <c r="E92" s="91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4:26" ht="12.75" customHeight="1">
      <c r="D93" s="244"/>
      <c r="E93" s="222"/>
      <c r="F93" s="223"/>
      <c r="G93" s="221"/>
      <c r="H93" s="221"/>
      <c r="I93" s="221"/>
      <c r="J93" s="221"/>
      <c r="K93" s="221"/>
      <c r="L93" s="221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ht="12.75" customHeight="1"/>
    <row r="95" ht="12.75" customHeight="1">
      <c r="D95" s="221" t="s">
        <v>1304</v>
      </c>
    </row>
    <row r="96" ht="12.75" customHeight="1">
      <c r="D96" s="221" t="s">
        <v>1000</v>
      </c>
    </row>
    <row r="97" ht="12.75" customHeight="1">
      <c r="D97" s="221"/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 password="F80C" sheet="1" objects="1" scenarios="1"/>
  <mergeCells count="24">
    <mergeCell ref="T77:AC77"/>
    <mergeCell ref="T78:AC78"/>
    <mergeCell ref="T79:AC79"/>
    <mergeCell ref="E75:M75"/>
    <mergeCell ref="E63:H63"/>
    <mergeCell ref="AG2:AH2"/>
    <mergeCell ref="K9:Y9"/>
    <mergeCell ref="K10:Q10"/>
    <mergeCell ref="E74:M74"/>
    <mergeCell ref="T70:AC70"/>
    <mergeCell ref="T71:AC71"/>
    <mergeCell ref="T72:AC72"/>
    <mergeCell ref="T73:AC73"/>
    <mergeCell ref="T74:AC74"/>
    <mergeCell ref="T75:AC75"/>
    <mergeCell ref="T76:AC76"/>
    <mergeCell ref="E76:M76"/>
    <mergeCell ref="E77:M77"/>
    <mergeCell ref="E83:M83"/>
    <mergeCell ref="E82:M82"/>
    <mergeCell ref="E80:M80"/>
    <mergeCell ref="E81:M81"/>
    <mergeCell ref="E78:M78"/>
    <mergeCell ref="E79:M79"/>
  </mergeCells>
  <dataValidations count="4">
    <dataValidation type="whole" allowBlank="1" showInputMessage="1" showErrorMessage="1" error="Please enter integer" sqref="I61:I63 K61:K63 M61:M63 P71:P72 AC58:AC61 P55 P74:P83 Z58:Z61 P85:P86 AE70:AE84 X58:X61 AE67:AE68">
      <formula1>-999999999999999</formula1>
      <formula2>999999999999999</formula2>
    </dataValidation>
    <dataValidation allowBlank="1" prompt="DD MON YYYY  ...................... e.g. 01 Jan 2003 ......................&#10;" error="Invalid Date" sqref="X10 AC10"/>
    <dataValidation allowBlank="1" showInputMessage="1" showErrorMessage="1" error="Please enter integer" sqref="X24:X26 AB28 AB24:AB26 Z24:Z26 AE30 X28 Z28 AE18 AE51 AE48:AE49 AE34:AE46"/>
    <dataValidation type="list" allowBlank="1" showInputMessage="1" sqref="K10:L10">
      <formula1>$AG$4:$AG$12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140"/>
  <sheetViews>
    <sheetView showGridLines="0" zoomScale="75" zoomScaleNormal="75" zoomScalePageLayoutView="0" workbookViewId="0" topLeftCell="A1">
      <pane xSplit="9" ySplit="20" topLeftCell="J21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J21" sqref="J21"/>
    </sheetView>
  </sheetViews>
  <sheetFormatPr defaultColWidth="8.8515625" defaultRowHeight="12.75"/>
  <cols>
    <col min="1" max="1" width="6.7109375" style="68" hidden="1" customWidth="1"/>
    <col min="2" max="2" width="6.7109375" style="69" hidden="1" customWidth="1"/>
    <col min="3" max="3" width="5.7109375" style="69" hidden="1" customWidth="1"/>
    <col min="4" max="5" width="6.7109375" style="42" customWidth="1"/>
    <col min="6" max="6" width="2.8515625" style="42" customWidth="1"/>
    <col min="7" max="7" width="3.57421875" style="42" customWidth="1"/>
    <col min="8" max="8" width="32.8515625" style="42" customWidth="1"/>
    <col min="9" max="9" width="1.7109375" style="42" customWidth="1"/>
    <col min="10" max="10" width="14.7109375" style="42" customWidth="1"/>
    <col min="11" max="11" width="27.28125" style="42" customWidth="1"/>
    <col min="12" max="12" width="17.421875" style="42" customWidth="1"/>
    <col min="13" max="13" width="16.57421875" style="42" customWidth="1"/>
    <col min="14" max="14" width="27.28125" style="42" customWidth="1"/>
    <col min="15" max="16" width="16.57421875" style="42" customWidth="1"/>
    <col min="17" max="17" width="21.7109375" style="42" customWidth="1"/>
    <col min="18" max="19" width="1.8515625" style="42" customWidth="1"/>
    <col min="20" max="16384" width="8.8515625" style="42" customWidth="1"/>
  </cols>
  <sheetData>
    <row r="1" spans="1:18" ht="21.75" customHeight="1" hidden="1">
      <c r="A1" s="41" t="s">
        <v>161</v>
      </c>
      <c r="B1" s="26">
        <f>IF(N10="","",YEAR(N10))</f>
      </c>
      <c r="C1" s="26"/>
      <c r="G1" s="43"/>
      <c r="H1" s="40" t="s">
        <v>162</v>
      </c>
      <c r="I1" s="40"/>
      <c r="J1" s="232" t="s">
        <v>755</v>
      </c>
      <c r="K1" s="232" t="s">
        <v>756</v>
      </c>
      <c r="L1" s="232" t="s">
        <v>757</v>
      </c>
      <c r="M1" s="232" t="s">
        <v>758</v>
      </c>
      <c r="N1" s="232" t="s">
        <v>759</v>
      </c>
      <c r="O1" s="232" t="s">
        <v>760</v>
      </c>
      <c r="P1" s="232" t="s">
        <v>761</v>
      </c>
      <c r="Q1" s="233" t="s">
        <v>674</v>
      </c>
      <c r="R1" s="249" t="s">
        <v>163</v>
      </c>
    </row>
    <row r="2" spans="1:19" ht="21.75" customHeight="1" hidden="1">
      <c r="A2" s="41" t="s">
        <v>164</v>
      </c>
      <c r="B2" s="27" t="s">
        <v>165</v>
      </c>
      <c r="C2" s="26"/>
      <c r="G2" s="43"/>
      <c r="H2" s="43"/>
      <c r="I2" s="43"/>
      <c r="J2" s="232" t="s">
        <v>675</v>
      </c>
      <c r="K2" s="233" t="s">
        <v>166</v>
      </c>
      <c r="L2" s="233" t="s">
        <v>167</v>
      </c>
      <c r="M2" s="233" t="s">
        <v>168</v>
      </c>
      <c r="N2" s="233" t="s">
        <v>169</v>
      </c>
      <c r="O2" s="233" t="s">
        <v>170</v>
      </c>
      <c r="P2" s="232" t="s">
        <v>676</v>
      </c>
      <c r="Q2" s="232" t="s">
        <v>677</v>
      </c>
      <c r="R2" s="102"/>
      <c r="S2" s="102"/>
    </row>
    <row r="3" spans="1:19" ht="21.75" customHeight="1" hidden="1">
      <c r="A3" s="41" t="s">
        <v>171</v>
      </c>
      <c r="B3" s="1">
        <f>L7</f>
      </c>
      <c r="C3" s="26"/>
      <c r="G3" s="43"/>
      <c r="H3" s="43"/>
      <c r="I3" s="43"/>
      <c r="J3" s="233" t="s">
        <v>172</v>
      </c>
      <c r="K3" s="232"/>
      <c r="L3" s="232"/>
      <c r="M3" s="232"/>
      <c r="N3" s="232"/>
      <c r="O3" s="232"/>
      <c r="P3" s="232"/>
      <c r="Q3" s="233" t="s">
        <v>173</v>
      </c>
      <c r="R3" s="102"/>
      <c r="S3" s="102"/>
    </row>
    <row r="4" spans="1:18" ht="21.75" customHeight="1">
      <c r="A4" s="41" t="s">
        <v>174</v>
      </c>
      <c r="B4" s="27" t="str">
        <f>IF(ISERROR(VLOOKUP(A19,L2_DBRA_CLASS_LIST,2,FALSE)),"",VLOOKUP(A19,L2_DBRA_CLASS_LIST,2,FALSE))</f>
        <v>DR</v>
      </c>
      <c r="C4" s="26"/>
      <c r="R4" s="254"/>
    </row>
    <row r="5" spans="1:19" ht="18.75" customHeight="1">
      <c r="A5" s="41" t="s">
        <v>175</v>
      </c>
      <c r="B5" s="22"/>
      <c r="C5" s="26"/>
      <c r="D5" s="50" t="s">
        <v>176</v>
      </c>
      <c r="E5" s="50"/>
      <c r="F5" s="50"/>
      <c r="G5" s="50"/>
      <c r="H5" s="50"/>
      <c r="I5" s="50"/>
      <c r="J5" s="50"/>
      <c r="K5" s="50"/>
      <c r="L5" s="46"/>
      <c r="M5" s="46"/>
      <c r="N5" s="50"/>
      <c r="O5" s="50"/>
      <c r="P5" s="50"/>
      <c r="Q5" s="50"/>
      <c r="R5" s="252"/>
      <c r="S5" s="33"/>
    </row>
    <row r="6" spans="1:19" s="43" customFormat="1" ht="18.75" customHeight="1">
      <c r="A6" s="41" t="s">
        <v>177</v>
      </c>
      <c r="B6" s="34">
        <f>L10</f>
      </c>
      <c r="C6" s="26"/>
      <c r="D6" s="50" t="s">
        <v>178</v>
      </c>
      <c r="E6" s="50"/>
      <c r="F6" s="50"/>
      <c r="G6" s="50"/>
      <c r="H6" s="50"/>
      <c r="I6" s="50"/>
      <c r="J6" s="50"/>
      <c r="K6" s="50"/>
      <c r="L6" s="46"/>
      <c r="M6" s="46"/>
      <c r="N6" s="50"/>
      <c r="O6" s="50"/>
      <c r="P6" s="50"/>
      <c r="Q6" s="50"/>
      <c r="R6" s="253"/>
      <c r="S6" s="86"/>
    </row>
    <row r="7" spans="1:18" s="43" customFormat="1" ht="18" customHeight="1" hidden="1">
      <c r="A7" s="41" t="s">
        <v>179</v>
      </c>
      <c r="B7" s="34">
        <f>N10</f>
      </c>
      <c r="C7" s="26"/>
      <c r="D7" s="50"/>
      <c r="E7" s="87"/>
      <c r="F7" s="87"/>
      <c r="G7" s="87"/>
      <c r="K7" s="45" t="s">
        <v>180</v>
      </c>
      <c r="L7" s="263">
        <f>COVER!$F$7&amp;""</f>
      </c>
      <c r="R7" s="255"/>
    </row>
    <row r="8" spans="1:18" s="43" customFormat="1" ht="18.75" customHeight="1">
      <c r="A8" s="41" t="s">
        <v>181</v>
      </c>
      <c r="B8" s="25" t="str">
        <f>J8</f>
        <v>   </v>
      </c>
      <c r="C8" s="26"/>
      <c r="D8" s="50"/>
      <c r="E8" s="87"/>
      <c r="F8" s="87"/>
      <c r="G8" s="87"/>
      <c r="I8" s="45" t="s">
        <v>182</v>
      </c>
      <c r="J8" s="320" t="str">
        <f>COVER!$F$9&amp;""</f>
        <v>   </v>
      </c>
      <c r="K8" s="320"/>
      <c r="L8" s="320"/>
      <c r="M8" s="320"/>
      <c r="N8" s="320"/>
      <c r="O8" s="320"/>
      <c r="P8" s="88"/>
      <c r="R8" s="255"/>
    </row>
    <row r="9" spans="1:18" s="43" customFormat="1" ht="18.75" customHeight="1">
      <c r="A9" s="41" t="s">
        <v>183</v>
      </c>
      <c r="B9" s="28" t="s">
        <v>184</v>
      </c>
      <c r="C9" s="26"/>
      <c r="D9" s="50" t="s">
        <v>499</v>
      </c>
      <c r="E9" s="87"/>
      <c r="F9" s="87"/>
      <c r="G9" s="87"/>
      <c r="H9" s="46"/>
      <c r="I9" s="46"/>
      <c r="J9" s="50"/>
      <c r="K9" s="250"/>
      <c r="L9" s="251"/>
      <c r="M9" s="250"/>
      <c r="N9" s="251"/>
      <c r="O9" s="50"/>
      <c r="P9" s="46"/>
      <c r="Q9" s="46"/>
      <c r="R9" s="255"/>
    </row>
    <row r="10" spans="4:19" s="43" customFormat="1" ht="18.75" customHeight="1">
      <c r="D10" s="44"/>
      <c r="E10" s="44"/>
      <c r="F10" s="44"/>
      <c r="G10" s="44"/>
      <c r="H10" s="44"/>
      <c r="I10" s="44"/>
      <c r="J10" s="44"/>
      <c r="K10" s="45" t="s">
        <v>185</v>
      </c>
      <c r="L10" s="287">
        <f>IF(COVER!$F$11="","",COVER!$F$11)</f>
      </c>
      <c r="M10" s="89" t="s">
        <v>186</v>
      </c>
      <c r="N10" s="287">
        <f>IF(COVER!$F$13="","",COVER!$F$13)</f>
      </c>
      <c r="O10" s="44"/>
      <c r="P10" s="44"/>
      <c r="Q10" s="44"/>
      <c r="R10" s="256"/>
      <c r="S10" s="44"/>
    </row>
    <row r="11" spans="4:19" s="43" customFormat="1" ht="6" customHeight="1" thickBot="1">
      <c r="D11" s="104"/>
      <c r="E11" s="104"/>
      <c r="F11" s="104"/>
      <c r="G11" s="104"/>
      <c r="H11" s="104"/>
      <c r="I11" s="104"/>
      <c r="L11" s="104"/>
      <c r="M11" s="104"/>
      <c r="N11" s="104"/>
      <c r="O11" s="104"/>
      <c r="P11" s="104"/>
      <c r="Q11" s="104"/>
      <c r="R11" s="104"/>
      <c r="S11" s="104"/>
    </row>
    <row r="12" spans="1:19" s="43" customFormat="1" ht="12.75">
      <c r="A12" s="75"/>
      <c r="B12" s="154"/>
      <c r="C12" s="154"/>
      <c r="D12" s="157"/>
      <c r="E12" s="158"/>
      <c r="F12" s="158"/>
      <c r="G12" s="158"/>
      <c r="H12" s="158"/>
      <c r="I12" s="158"/>
      <c r="J12" s="159" t="s">
        <v>785</v>
      </c>
      <c r="K12" s="159" t="s">
        <v>187</v>
      </c>
      <c r="L12" s="160" t="s">
        <v>188</v>
      </c>
      <c r="M12" s="160">
        <v>4</v>
      </c>
      <c r="N12" s="160">
        <v>5</v>
      </c>
      <c r="O12" s="160">
        <v>6</v>
      </c>
      <c r="P12" s="160">
        <v>7</v>
      </c>
      <c r="Q12" s="161">
        <v>8</v>
      </c>
      <c r="R12" s="74"/>
      <c r="S12" s="74"/>
    </row>
    <row r="13" spans="1:19" s="57" customFormat="1" ht="6.75" customHeight="1">
      <c r="A13" s="75"/>
      <c r="B13" s="154"/>
      <c r="C13" s="154"/>
      <c r="D13" s="162"/>
      <c r="E13" s="155"/>
      <c r="F13" s="155"/>
      <c r="G13" s="155"/>
      <c r="H13" s="155"/>
      <c r="I13" s="56"/>
      <c r="J13" s="55"/>
      <c r="K13" s="55"/>
      <c r="L13" s="163"/>
      <c r="M13" s="164"/>
      <c r="N13" s="164"/>
      <c r="O13" s="164"/>
      <c r="P13" s="164"/>
      <c r="Q13" s="165"/>
      <c r="R13" s="106"/>
      <c r="S13" s="106"/>
    </row>
    <row r="14" spans="1:19" s="57" customFormat="1" ht="12">
      <c r="A14" s="75"/>
      <c r="B14" s="154"/>
      <c r="C14" s="154"/>
      <c r="D14" s="166"/>
      <c r="E14" s="51"/>
      <c r="F14" s="51"/>
      <c r="G14" s="51"/>
      <c r="H14" s="51"/>
      <c r="I14" s="52"/>
      <c r="J14" s="53"/>
      <c r="K14" s="53"/>
      <c r="L14" s="325"/>
      <c r="M14" s="326"/>
      <c r="N14" s="167"/>
      <c r="O14" s="167"/>
      <c r="P14" s="167"/>
      <c r="Q14" s="168"/>
      <c r="R14" s="77"/>
      <c r="S14" s="77"/>
    </row>
    <row r="15" spans="1:19" s="57" customFormat="1" ht="12">
      <c r="A15" s="75"/>
      <c r="B15" s="154"/>
      <c r="C15" s="154"/>
      <c r="D15" s="166"/>
      <c r="E15" s="51"/>
      <c r="F15" s="51"/>
      <c r="G15" s="51"/>
      <c r="H15" s="51"/>
      <c r="I15" s="52"/>
      <c r="J15" s="169" t="s">
        <v>189</v>
      </c>
      <c r="K15" s="170" t="s">
        <v>190</v>
      </c>
      <c r="L15" s="325" t="s">
        <v>191</v>
      </c>
      <c r="M15" s="326"/>
      <c r="N15" s="167" t="s">
        <v>192</v>
      </c>
      <c r="O15" s="167"/>
      <c r="P15" s="167" t="s">
        <v>193</v>
      </c>
      <c r="Q15" s="168"/>
      <c r="R15" s="324"/>
      <c r="S15" s="324"/>
    </row>
    <row r="16" spans="1:19" s="57" customFormat="1" ht="12">
      <c r="A16" s="75"/>
      <c r="B16" s="154"/>
      <c r="C16" s="154"/>
      <c r="D16" s="166" t="s">
        <v>194</v>
      </c>
      <c r="E16" s="54" t="s">
        <v>195</v>
      </c>
      <c r="F16" s="54"/>
      <c r="G16" s="54"/>
      <c r="H16" s="54"/>
      <c r="I16" s="54"/>
      <c r="J16" s="53" t="s">
        <v>196</v>
      </c>
      <c r="K16" s="170" t="s">
        <v>366</v>
      </c>
      <c r="L16" s="171"/>
      <c r="M16" s="172"/>
      <c r="N16" s="167" t="s">
        <v>197</v>
      </c>
      <c r="O16" s="167" t="s">
        <v>198</v>
      </c>
      <c r="P16" s="167" t="s">
        <v>199</v>
      </c>
      <c r="Q16" s="168" t="s">
        <v>200</v>
      </c>
      <c r="R16" s="77"/>
      <c r="S16" s="77"/>
    </row>
    <row r="17" spans="1:19" s="57" customFormat="1" ht="12">
      <c r="A17" s="75"/>
      <c r="B17" s="156"/>
      <c r="C17" s="60"/>
      <c r="D17" s="166"/>
      <c r="E17" s="51"/>
      <c r="F17" s="51"/>
      <c r="G17" s="51"/>
      <c r="H17" s="51"/>
      <c r="I17" s="52"/>
      <c r="J17" s="53"/>
      <c r="K17" s="170" t="s">
        <v>201</v>
      </c>
      <c r="L17" s="55"/>
      <c r="M17" s="55"/>
      <c r="N17" s="52" t="s">
        <v>201</v>
      </c>
      <c r="O17" s="52" t="s">
        <v>202</v>
      </c>
      <c r="P17" s="173" t="s">
        <v>203</v>
      </c>
      <c r="Q17" s="174" t="s">
        <v>204</v>
      </c>
      <c r="R17" s="77"/>
      <c r="S17" s="77"/>
    </row>
    <row r="18" spans="1:19" s="60" customFormat="1" ht="12">
      <c r="A18" s="75"/>
      <c r="B18" s="154"/>
      <c r="C18" s="154"/>
      <c r="D18" s="166"/>
      <c r="E18" s="51"/>
      <c r="F18" s="51"/>
      <c r="G18" s="51"/>
      <c r="H18" s="51"/>
      <c r="I18" s="51"/>
      <c r="J18" s="53"/>
      <c r="K18" s="53" t="s">
        <v>205</v>
      </c>
      <c r="L18" s="53" t="s">
        <v>206</v>
      </c>
      <c r="M18" s="53" t="s">
        <v>207</v>
      </c>
      <c r="N18" s="52" t="s">
        <v>205</v>
      </c>
      <c r="O18" s="52"/>
      <c r="P18" s="167"/>
      <c r="Q18" s="174"/>
      <c r="R18" s="77"/>
      <c r="S18" s="77"/>
    </row>
    <row r="19" spans="1:19" s="60" customFormat="1" ht="12">
      <c r="A19" s="257" t="s">
        <v>30</v>
      </c>
      <c r="B19" s="154" t="s">
        <v>905</v>
      </c>
      <c r="C19" s="154"/>
      <c r="D19" s="175"/>
      <c r="E19" s="176"/>
      <c r="F19" s="176"/>
      <c r="G19" s="176"/>
      <c r="H19" s="176"/>
      <c r="I19" s="177"/>
      <c r="J19" s="178"/>
      <c r="K19" s="178"/>
      <c r="L19" s="178"/>
      <c r="M19" s="178"/>
      <c r="N19" s="177"/>
      <c r="O19" s="177"/>
      <c r="P19" s="172"/>
      <c r="Q19" s="174"/>
      <c r="R19" s="77"/>
      <c r="S19" s="108"/>
    </row>
    <row r="20" spans="1:19" s="60" customFormat="1" ht="12.75">
      <c r="A20" s="40" t="s">
        <v>162</v>
      </c>
      <c r="B20" s="154"/>
      <c r="C20" s="154"/>
      <c r="D20" s="162"/>
      <c r="E20" s="155"/>
      <c r="F20" s="155"/>
      <c r="G20" s="155"/>
      <c r="H20" s="155"/>
      <c r="I20" s="51"/>
      <c r="J20" s="179"/>
      <c r="K20" s="51" t="s">
        <v>208</v>
      </c>
      <c r="L20" s="51" t="s">
        <v>208</v>
      </c>
      <c r="M20" s="51" t="s">
        <v>682</v>
      </c>
      <c r="N20" s="51" t="s">
        <v>682</v>
      </c>
      <c r="O20" s="51" t="s">
        <v>682</v>
      </c>
      <c r="P20" s="51" t="s">
        <v>682</v>
      </c>
      <c r="Q20" s="180"/>
      <c r="R20" s="108"/>
      <c r="S20" s="108"/>
    </row>
    <row r="21" spans="1:19" s="37" customFormat="1" ht="12.75">
      <c r="A21" s="229">
        <v>1000</v>
      </c>
      <c r="B21" s="230"/>
      <c r="C21" s="78"/>
      <c r="D21" s="109"/>
      <c r="E21" s="58"/>
      <c r="F21" s="58"/>
      <c r="G21" s="58"/>
      <c r="H21" s="58"/>
      <c r="I21" s="58"/>
      <c r="J21" s="110"/>
      <c r="K21" s="77"/>
      <c r="L21" s="77"/>
      <c r="M21" s="77"/>
      <c r="N21" s="77"/>
      <c r="O21" s="77"/>
      <c r="P21" s="77"/>
      <c r="Q21" s="111"/>
      <c r="R21" s="77"/>
      <c r="S21" s="77"/>
    </row>
    <row r="22" spans="1:19" s="37" customFormat="1" ht="12.75">
      <c r="A22" s="229">
        <v>1100</v>
      </c>
      <c r="B22" s="230"/>
      <c r="C22" s="78"/>
      <c r="D22" s="112" t="s">
        <v>791</v>
      </c>
      <c r="E22" s="96" t="s">
        <v>694</v>
      </c>
      <c r="F22" s="58" t="s">
        <v>139</v>
      </c>
      <c r="G22" s="58"/>
      <c r="H22" s="58"/>
      <c r="I22" s="58"/>
      <c r="J22" s="113"/>
      <c r="K22" s="77"/>
      <c r="L22" s="77"/>
      <c r="M22" s="108"/>
      <c r="N22" s="108"/>
      <c r="O22" s="108"/>
      <c r="P22" s="77"/>
      <c r="Q22" s="114"/>
      <c r="R22" s="77"/>
      <c r="S22" s="108"/>
    </row>
    <row r="23" spans="1:19" s="37" customFormat="1" ht="12.75">
      <c r="A23" s="229">
        <v>1110</v>
      </c>
      <c r="B23" s="230"/>
      <c r="C23" s="78"/>
      <c r="D23" s="109"/>
      <c r="E23" s="58"/>
      <c r="F23" s="58" t="s">
        <v>695</v>
      </c>
      <c r="G23" s="58" t="s">
        <v>209</v>
      </c>
      <c r="H23" s="58"/>
      <c r="I23" s="58"/>
      <c r="J23" s="113"/>
      <c r="K23" s="57"/>
      <c r="L23" s="57"/>
      <c r="M23" s="74"/>
      <c r="N23" s="74"/>
      <c r="O23" s="74"/>
      <c r="P23" s="74"/>
      <c r="Q23" s="115"/>
      <c r="R23" s="74"/>
      <c r="S23" s="74"/>
    </row>
    <row r="24" spans="1:19" s="37" customFormat="1" ht="12.75">
      <c r="A24" s="229"/>
      <c r="B24" s="230"/>
      <c r="C24" s="78"/>
      <c r="D24" s="109"/>
      <c r="E24" s="58"/>
      <c r="F24" s="58"/>
      <c r="G24" s="58"/>
      <c r="H24" s="58"/>
      <c r="I24" s="58"/>
      <c r="J24" s="116"/>
      <c r="K24" s="117"/>
      <c r="L24" s="118"/>
      <c r="M24" s="118"/>
      <c r="N24" s="118"/>
      <c r="O24" s="118"/>
      <c r="P24" s="118"/>
      <c r="Q24" s="119"/>
      <c r="R24" s="59"/>
      <c r="S24" s="59"/>
    </row>
    <row r="25" spans="1:17" s="37" customFormat="1" ht="12.75">
      <c r="A25" s="229">
        <v>1130</v>
      </c>
      <c r="B25" s="230" t="s">
        <v>210</v>
      </c>
      <c r="C25" s="78"/>
      <c r="D25" s="109"/>
      <c r="E25" s="58"/>
      <c r="F25" s="58"/>
      <c r="G25" s="58"/>
      <c r="H25" s="58" t="s">
        <v>211</v>
      </c>
      <c r="I25" s="61" t="s">
        <v>212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291" t="s">
        <v>154</v>
      </c>
    </row>
    <row r="26" spans="1:19" s="64" customFormat="1" ht="12.75">
      <c r="A26" s="229">
        <v>1150</v>
      </c>
      <c r="B26" s="230" t="s">
        <v>213</v>
      </c>
      <c r="C26" s="78"/>
      <c r="D26" s="109"/>
      <c r="E26" s="58"/>
      <c r="F26" s="58"/>
      <c r="G26" s="58"/>
      <c r="H26" s="58" t="s">
        <v>214</v>
      </c>
      <c r="I26" s="61" t="s">
        <v>212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291" t="s">
        <v>154</v>
      </c>
      <c r="R26" s="37"/>
      <c r="S26" s="37"/>
    </row>
    <row r="27" spans="1:19" s="64" customFormat="1" ht="12.75">
      <c r="A27" s="229" t="s">
        <v>623</v>
      </c>
      <c r="B27" s="230" t="s">
        <v>215</v>
      </c>
      <c r="C27" s="78"/>
      <c r="D27" s="109"/>
      <c r="E27" s="58"/>
      <c r="F27" s="58"/>
      <c r="G27" s="58"/>
      <c r="H27" s="96" t="s">
        <v>216</v>
      </c>
      <c r="I27" s="243" t="s">
        <v>212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291" t="s">
        <v>154</v>
      </c>
      <c r="R27" s="37"/>
      <c r="S27" s="37"/>
    </row>
    <row r="28" spans="1:19" s="64" customFormat="1" ht="13.5" customHeight="1">
      <c r="A28" s="229">
        <v>1190</v>
      </c>
      <c r="B28" s="230"/>
      <c r="C28" s="78"/>
      <c r="D28" s="109"/>
      <c r="E28" s="58"/>
      <c r="F28" s="58"/>
      <c r="G28" s="58"/>
      <c r="H28" s="58" t="s">
        <v>217</v>
      </c>
      <c r="I28" s="58" t="s">
        <v>212</v>
      </c>
      <c r="J28" s="120"/>
      <c r="K28" s="21"/>
      <c r="L28" s="21"/>
      <c r="M28" s="21"/>
      <c r="N28" s="21"/>
      <c r="O28" s="21"/>
      <c r="P28" s="21"/>
      <c r="Q28" s="296"/>
      <c r="R28" s="37"/>
      <c r="S28" s="37"/>
    </row>
    <row r="29" spans="1:19" s="64" customFormat="1" ht="12.75">
      <c r="A29" s="229">
        <v>1191</v>
      </c>
      <c r="B29" s="230" t="s">
        <v>218</v>
      </c>
      <c r="C29" s="82">
        <f aca="true" t="shared" si="0" ref="C29:C38">H29</f>
        <v>0</v>
      </c>
      <c r="D29" s="109"/>
      <c r="E29" s="58"/>
      <c r="F29" s="58"/>
      <c r="G29" s="58"/>
      <c r="H29" s="288"/>
      <c r="I29" s="62"/>
      <c r="J29" s="292">
        <v>0</v>
      </c>
      <c r="K29" s="292">
        <v>0</v>
      </c>
      <c r="L29" s="292">
        <v>0</v>
      </c>
      <c r="M29" s="292">
        <v>0</v>
      </c>
      <c r="N29" s="292">
        <v>0</v>
      </c>
      <c r="O29" s="292">
        <v>0</v>
      </c>
      <c r="P29" s="292">
        <v>0</v>
      </c>
      <c r="Q29" s="291" t="s">
        <v>154</v>
      </c>
      <c r="R29" s="37"/>
      <c r="S29" s="37"/>
    </row>
    <row r="30" spans="1:19" s="64" customFormat="1" ht="12.75">
      <c r="A30" s="229">
        <v>1192</v>
      </c>
      <c r="B30" s="230" t="s">
        <v>219</v>
      </c>
      <c r="C30" s="82">
        <f t="shared" si="0"/>
        <v>0</v>
      </c>
      <c r="D30" s="109"/>
      <c r="E30" s="58"/>
      <c r="F30" s="58"/>
      <c r="G30" s="58"/>
      <c r="H30" s="288"/>
      <c r="I30" s="62"/>
      <c r="J30" s="292">
        <v>0</v>
      </c>
      <c r="K30" s="292">
        <v>0</v>
      </c>
      <c r="L30" s="292">
        <v>0</v>
      </c>
      <c r="M30" s="292">
        <v>0</v>
      </c>
      <c r="N30" s="292">
        <v>0</v>
      </c>
      <c r="O30" s="292">
        <v>0</v>
      </c>
      <c r="P30" s="292">
        <v>0</v>
      </c>
      <c r="Q30" s="291" t="s">
        <v>154</v>
      </c>
      <c r="R30" s="37"/>
      <c r="S30" s="37"/>
    </row>
    <row r="31" spans="1:19" s="64" customFormat="1" ht="12.75">
      <c r="A31" s="229">
        <v>1193</v>
      </c>
      <c r="B31" s="230" t="s">
        <v>220</v>
      </c>
      <c r="C31" s="82">
        <f t="shared" si="0"/>
        <v>0</v>
      </c>
      <c r="D31" s="109"/>
      <c r="E31" s="58"/>
      <c r="F31" s="58"/>
      <c r="G31" s="58"/>
      <c r="H31" s="288"/>
      <c r="I31" s="62"/>
      <c r="J31" s="292">
        <v>0</v>
      </c>
      <c r="K31" s="292">
        <v>0</v>
      </c>
      <c r="L31" s="292">
        <v>0</v>
      </c>
      <c r="M31" s="292">
        <v>0</v>
      </c>
      <c r="N31" s="292">
        <v>0</v>
      </c>
      <c r="O31" s="292">
        <v>0</v>
      </c>
      <c r="P31" s="292">
        <v>0</v>
      </c>
      <c r="Q31" s="291" t="s">
        <v>154</v>
      </c>
      <c r="R31" s="37"/>
      <c r="S31" s="37"/>
    </row>
    <row r="32" spans="1:19" s="64" customFormat="1" ht="12.75">
      <c r="A32" s="229">
        <v>1194</v>
      </c>
      <c r="B32" s="230" t="s">
        <v>221</v>
      </c>
      <c r="C32" s="82">
        <f t="shared" si="0"/>
        <v>0</v>
      </c>
      <c r="D32" s="109"/>
      <c r="E32" s="58"/>
      <c r="F32" s="58"/>
      <c r="G32" s="58"/>
      <c r="H32" s="288"/>
      <c r="I32" s="62"/>
      <c r="J32" s="292">
        <v>0</v>
      </c>
      <c r="K32" s="292">
        <v>0</v>
      </c>
      <c r="L32" s="292">
        <v>0</v>
      </c>
      <c r="M32" s="292">
        <v>0</v>
      </c>
      <c r="N32" s="292">
        <v>0</v>
      </c>
      <c r="O32" s="292">
        <v>0</v>
      </c>
      <c r="P32" s="292">
        <v>0</v>
      </c>
      <c r="Q32" s="291" t="s">
        <v>154</v>
      </c>
      <c r="R32" s="37"/>
      <c r="S32" s="37"/>
    </row>
    <row r="33" spans="1:19" s="64" customFormat="1" ht="12.75">
      <c r="A33" s="229">
        <v>1195</v>
      </c>
      <c r="B33" s="230" t="s">
        <v>222</v>
      </c>
      <c r="C33" s="82">
        <f t="shared" si="0"/>
        <v>0</v>
      </c>
      <c r="D33" s="109"/>
      <c r="E33" s="58"/>
      <c r="F33" s="58"/>
      <c r="G33" s="58"/>
      <c r="H33" s="288"/>
      <c r="I33" s="62"/>
      <c r="J33" s="292">
        <v>0</v>
      </c>
      <c r="K33" s="292">
        <v>0</v>
      </c>
      <c r="L33" s="292">
        <v>0</v>
      </c>
      <c r="M33" s="292">
        <v>0</v>
      </c>
      <c r="N33" s="292">
        <v>0</v>
      </c>
      <c r="O33" s="292">
        <v>0</v>
      </c>
      <c r="P33" s="292">
        <v>0</v>
      </c>
      <c r="Q33" s="291" t="s">
        <v>154</v>
      </c>
      <c r="R33" s="37"/>
      <c r="S33" s="37"/>
    </row>
    <row r="34" spans="1:19" s="64" customFormat="1" ht="12.75">
      <c r="A34" s="229">
        <v>1196</v>
      </c>
      <c r="B34" s="230" t="s">
        <v>223</v>
      </c>
      <c r="C34" s="82">
        <f t="shared" si="0"/>
        <v>0</v>
      </c>
      <c r="D34" s="109"/>
      <c r="E34" s="58"/>
      <c r="F34" s="58"/>
      <c r="G34" s="58"/>
      <c r="H34" s="288"/>
      <c r="I34" s="62"/>
      <c r="J34" s="292">
        <v>0</v>
      </c>
      <c r="K34" s="292">
        <v>0</v>
      </c>
      <c r="L34" s="292">
        <v>0</v>
      </c>
      <c r="M34" s="292">
        <v>0</v>
      </c>
      <c r="N34" s="292">
        <v>0</v>
      </c>
      <c r="O34" s="292">
        <v>0</v>
      </c>
      <c r="P34" s="292">
        <v>0</v>
      </c>
      <c r="Q34" s="291" t="s">
        <v>154</v>
      </c>
      <c r="R34" s="37"/>
      <c r="S34" s="37"/>
    </row>
    <row r="35" spans="1:19" s="64" customFormat="1" ht="12.75">
      <c r="A35" s="229">
        <v>1197</v>
      </c>
      <c r="B35" s="230" t="s">
        <v>224</v>
      </c>
      <c r="C35" s="82">
        <f t="shared" si="0"/>
        <v>0</v>
      </c>
      <c r="D35" s="109"/>
      <c r="E35" s="58"/>
      <c r="F35" s="58"/>
      <c r="G35" s="58"/>
      <c r="H35" s="288"/>
      <c r="I35" s="62"/>
      <c r="J35" s="292">
        <v>0</v>
      </c>
      <c r="K35" s="292">
        <v>0</v>
      </c>
      <c r="L35" s="292">
        <v>0</v>
      </c>
      <c r="M35" s="292">
        <v>0</v>
      </c>
      <c r="N35" s="292">
        <v>0</v>
      </c>
      <c r="O35" s="292">
        <v>0</v>
      </c>
      <c r="P35" s="292">
        <v>0</v>
      </c>
      <c r="Q35" s="291" t="s">
        <v>154</v>
      </c>
      <c r="R35" s="37"/>
      <c r="S35" s="37"/>
    </row>
    <row r="36" spans="1:19" s="64" customFormat="1" ht="12.75">
      <c r="A36" s="229">
        <v>1198</v>
      </c>
      <c r="B36" s="230" t="s">
        <v>225</v>
      </c>
      <c r="C36" s="82">
        <f t="shared" si="0"/>
        <v>0</v>
      </c>
      <c r="D36" s="109"/>
      <c r="E36" s="58"/>
      <c r="F36" s="58"/>
      <c r="G36" s="58"/>
      <c r="H36" s="288"/>
      <c r="I36" s="62"/>
      <c r="J36" s="292">
        <v>0</v>
      </c>
      <c r="K36" s="292">
        <v>0</v>
      </c>
      <c r="L36" s="292">
        <v>0</v>
      </c>
      <c r="M36" s="292">
        <v>0</v>
      </c>
      <c r="N36" s="292">
        <v>0</v>
      </c>
      <c r="O36" s="292">
        <v>0</v>
      </c>
      <c r="P36" s="292">
        <v>0</v>
      </c>
      <c r="Q36" s="291" t="s">
        <v>154</v>
      </c>
      <c r="R36" s="37"/>
      <c r="S36" s="37"/>
    </row>
    <row r="37" spans="1:19" s="64" customFormat="1" ht="12.75">
      <c r="A37" s="229">
        <v>1199</v>
      </c>
      <c r="B37" s="230" t="s">
        <v>226</v>
      </c>
      <c r="C37" s="82">
        <f t="shared" si="0"/>
        <v>0</v>
      </c>
      <c r="D37" s="109"/>
      <c r="E37" s="58"/>
      <c r="F37" s="58"/>
      <c r="G37" s="58"/>
      <c r="H37" s="288"/>
      <c r="I37" s="62"/>
      <c r="J37" s="292">
        <v>0</v>
      </c>
      <c r="K37" s="292">
        <v>0</v>
      </c>
      <c r="L37" s="292">
        <v>0</v>
      </c>
      <c r="M37" s="292">
        <v>0</v>
      </c>
      <c r="N37" s="292">
        <v>0</v>
      </c>
      <c r="O37" s="292">
        <v>0</v>
      </c>
      <c r="P37" s="292">
        <v>0</v>
      </c>
      <c r="Q37" s="291" t="s">
        <v>154</v>
      </c>
      <c r="R37" s="37"/>
      <c r="S37" s="37"/>
    </row>
    <row r="38" spans="1:19" s="64" customFormat="1" ht="12.75">
      <c r="A38" s="229" t="s">
        <v>624</v>
      </c>
      <c r="B38" s="230" t="s">
        <v>227</v>
      </c>
      <c r="C38" s="82">
        <f t="shared" si="0"/>
        <v>0</v>
      </c>
      <c r="D38" s="109"/>
      <c r="E38" s="58"/>
      <c r="F38" s="58"/>
      <c r="G38" s="58"/>
      <c r="H38" s="288"/>
      <c r="I38" s="62"/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292">
        <v>0</v>
      </c>
      <c r="P38" s="292">
        <v>0</v>
      </c>
      <c r="Q38" s="291"/>
      <c r="R38" s="37"/>
      <c r="S38" s="37"/>
    </row>
    <row r="39" spans="1:19" s="64" customFormat="1" ht="12.75">
      <c r="A39" s="229"/>
      <c r="B39" s="230"/>
      <c r="C39" s="79"/>
      <c r="D39" s="109"/>
      <c r="E39" s="58"/>
      <c r="F39" s="58"/>
      <c r="G39" s="58"/>
      <c r="H39" s="58"/>
      <c r="I39" s="58"/>
      <c r="J39" s="120"/>
      <c r="K39" s="21"/>
      <c r="L39" s="21"/>
      <c r="M39" s="21"/>
      <c r="N39" s="21"/>
      <c r="O39" s="21"/>
      <c r="P39" s="21"/>
      <c r="Q39" s="296"/>
      <c r="R39" s="37"/>
      <c r="S39" s="37"/>
    </row>
    <row r="40" spans="1:19" s="64" customFormat="1" ht="12.75">
      <c r="A40" s="231" t="s">
        <v>628</v>
      </c>
      <c r="B40" s="230" t="s">
        <v>629</v>
      </c>
      <c r="C40" s="78"/>
      <c r="D40" s="109"/>
      <c r="E40" s="58"/>
      <c r="F40" s="58"/>
      <c r="G40" s="58" t="s">
        <v>228</v>
      </c>
      <c r="H40" s="58"/>
      <c r="I40" s="61"/>
      <c r="J40" s="2">
        <f aca="true" t="shared" si="1" ref="J40:P40">SUM(J25:J27,J29:J38)</f>
        <v>0</v>
      </c>
      <c r="K40" s="2">
        <f t="shared" si="1"/>
        <v>0</v>
      </c>
      <c r="L40" s="2">
        <f t="shared" si="1"/>
        <v>0</v>
      </c>
      <c r="M40" s="2">
        <f t="shared" si="1"/>
        <v>0</v>
      </c>
      <c r="N40" s="2">
        <f t="shared" si="1"/>
        <v>0</v>
      </c>
      <c r="O40" s="2">
        <f t="shared" si="1"/>
        <v>0</v>
      </c>
      <c r="P40" s="2">
        <f t="shared" si="1"/>
        <v>0</v>
      </c>
      <c r="Q40" s="291" t="s">
        <v>154</v>
      </c>
      <c r="R40" s="37"/>
      <c r="S40" s="37"/>
    </row>
    <row r="41" spans="1:19" s="64" customFormat="1" ht="12.75">
      <c r="A41" s="231"/>
      <c r="B41" s="230"/>
      <c r="C41" s="78"/>
      <c r="D41" s="109"/>
      <c r="E41" s="122"/>
      <c r="F41" s="122"/>
      <c r="G41" s="122"/>
      <c r="H41" s="122"/>
      <c r="I41" s="130"/>
      <c r="J41" s="123"/>
      <c r="K41" s="18"/>
      <c r="L41" s="18"/>
      <c r="M41" s="18"/>
      <c r="N41" s="18"/>
      <c r="O41" s="18"/>
      <c r="P41" s="18"/>
      <c r="Q41" s="297"/>
      <c r="R41" s="19"/>
      <c r="S41" s="19"/>
    </row>
    <row r="42" spans="1:19" s="64" customFormat="1" ht="12.75">
      <c r="A42" s="229" t="s">
        <v>630</v>
      </c>
      <c r="B42" s="230"/>
      <c r="C42" s="78"/>
      <c r="D42" s="109"/>
      <c r="E42" s="58"/>
      <c r="F42" s="58" t="s">
        <v>696</v>
      </c>
      <c r="G42" s="58" t="s">
        <v>229</v>
      </c>
      <c r="H42" s="58"/>
      <c r="I42" s="58"/>
      <c r="J42" s="124"/>
      <c r="K42" s="19"/>
      <c r="L42" s="19"/>
      <c r="M42" s="19"/>
      <c r="N42" s="19"/>
      <c r="O42" s="19"/>
      <c r="P42" s="19"/>
      <c r="Q42" s="298"/>
      <c r="R42" s="37"/>
      <c r="S42" s="37"/>
    </row>
    <row r="43" spans="1:19" s="64" customFormat="1" ht="12.75">
      <c r="A43" s="229"/>
      <c r="B43" s="230"/>
      <c r="C43" s="78"/>
      <c r="D43" s="109"/>
      <c r="E43" s="58"/>
      <c r="F43" s="58"/>
      <c r="G43" s="58"/>
      <c r="H43" s="58"/>
      <c r="I43" s="58"/>
      <c r="J43" s="116"/>
      <c r="K43" s="20"/>
      <c r="L43" s="20"/>
      <c r="M43" s="20"/>
      <c r="N43" s="20"/>
      <c r="O43" s="20"/>
      <c r="P43" s="20"/>
      <c r="Q43" s="299"/>
      <c r="R43" s="37"/>
      <c r="S43" s="37"/>
    </row>
    <row r="44" spans="1:19" s="64" customFormat="1" ht="12.75">
      <c r="A44" s="229" t="s">
        <v>631</v>
      </c>
      <c r="B44" s="230" t="s">
        <v>230</v>
      </c>
      <c r="C44" s="78"/>
      <c r="D44" s="109"/>
      <c r="E44" s="58"/>
      <c r="F44" s="58"/>
      <c r="G44" s="58"/>
      <c r="H44" s="58" t="s">
        <v>231</v>
      </c>
      <c r="I44" s="61" t="s">
        <v>212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291" t="s">
        <v>154</v>
      </c>
      <c r="R44" s="19"/>
      <c r="S44" s="19"/>
    </row>
    <row r="45" spans="1:19" s="64" customFormat="1" ht="12.75">
      <c r="A45" s="229" t="s">
        <v>632</v>
      </c>
      <c r="B45" s="230" t="s">
        <v>232</v>
      </c>
      <c r="C45" s="78"/>
      <c r="D45" s="109"/>
      <c r="E45" s="58"/>
      <c r="F45" s="58"/>
      <c r="G45" s="58"/>
      <c r="H45" s="58" t="s">
        <v>233</v>
      </c>
      <c r="I45" s="61" t="s">
        <v>212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91" t="s">
        <v>154</v>
      </c>
      <c r="R45" s="19"/>
      <c r="S45" s="19"/>
    </row>
    <row r="46" spans="1:19" s="64" customFormat="1" ht="12.75">
      <c r="A46" s="229" t="s">
        <v>633</v>
      </c>
      <c r="B46" s="230" t="s">
        <v>234</v>
      </c>
      <c r="C46" s="78"/>
      <c r="D46" s="109"/>
      <c r="E46" s="58"/>
      <c r="F46" s="58"/>
      <c r="G46" s="58"/>
      <c r="H46" s="96" t="s">
        <v>235</v>
      </c>
      <c r="I46" s="243" t="s">
        <v>212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291" t="s">
        <v>154</v>
      </c>
      <c r="R46" s="19"/>
      <c r="S46" s="19"/>
    </row>
    <row r="47" spans="1:19" s="64" customFormat="1" ht="13.5" customHeight="1">
      <c r="A47" s="229" t="s">
        <v>634</v>
      </c>
      <c r="B47" s="230"/>
      <c r="C47" s="78"/>
      <c r="D47" s="109"/>
      <c r="E47" s="58"/>
      <c r="F47" s="58"/>
      <c r="G47" s="58"/>
      <c r="H47" s="58" t="s">
        <v>236</v>
      </c>
      <c r="I47" s="58" t="s">
        <v>212</v>
      </c>
      <c r="J47" s="120"/>
      <c r="K47" s="36"/>
      <c r="L47" s="36"/>
      <c r="M47" s="36"/>
      <c r="N47" s="36"/>
      <c r="O47" s="36"/>
      <c r="P47" s="36"/>
      <c r="Q47" s="296"/>
      <c r="R47" s="37"/>
      <c r="S47" s="37"/>
    </row>
    <row r="48" spans="1:19" s="64" customFormat="1" ht="12.75">
      <c r="A48" s="229" t="s">
        <v>635</v>
      </c>
      <c r="B48" s="230" t="s">
        <v>237</v>
      </c>
      <c r="C48" s="82">
        <f aca="true" t="shared" si="2" ref="C48:C57">H48</f>
        <v>0</v>
      </c>
      <c r="D48" s="109"/>
      <c r="E48" s="58"/>
      <c r="F48" s="58"/>
      <c r="G48" s="58"/>
      <c r="H48" s="288"/>
      <c r="I48" s="62"/>
      <c r="J48" s="292">
        <v>0</v>
      </c>
      <c r="K48" s="292">
        <v>0</v>
      </c>
      <c r="L48" s="292">
        <v>0</v>
      </c>
      <c r="M48" s="292">
        <v>0</v>
      </c>
      <c r="N48" s="292">
        <v>0</v>
      </c>
      <c r="O48" s="292">
        <v>0</v>
      </c>
      <c r="P48" s="292">
        <v>0</v>
      </c>
      <c r="Q48" s="291" t="s">
        <v>154</v>
      </c>
      <c r="R48" s="37"/>
      <c r="S48" s="37"/>
    </row>
    <row r="49" spans="1:19" s="64" customFormat="1" ht="12.75">
      <c r="A49" s="229" t="s">
        <v>747</v>
      </c>
      <c r="B49" s="230" t="s">
        <v>238</v>
      </c>
      <c r="C49" s="82">
        <f t="shared" si="2"/>
        <v>0</v>
      </c>
      <c r="D49" s="109"/>
      <c r="E49" s="58"/>
      <c r="F49" s="58"/>
      <c r="G49" s="58"/>
      <c r="H49" s="288"/>
      <c r="I49" s="62"/>
      <c r="J49" s="292">
        <v>0</v>
      </c>
      <c r="K49" s="292">
        <v>0</v>
      </c>
      <c r="L49" s="292">
        <v>0</v>
      </c>
      <c r="M49" s="292">
        <v>0</v>
      </c>
      <c r="N49" s="292">
        <v>0</v>
      </c>
      <c r="O49" s="292">
        <v>0</v>
      </c>
      <c r="P49" s="292">
        <v>0</v>
      </c>
      <c r="Q49" s="291" t="s">
        <v>154</v>
      </c>
      <c r="R49" s="37"/>
      <c r="S49" s="37"/>
    </row>
    <row r="50" spans="1:19" s="64" customFormat="1" ht="12.75">
      <c r="A50" s="229" t="s">
        <v>748</v>
      </c>
      <c r="B50" s="230" t="s">
        <v>239</v>
      </c>
      <c r="C50" s="82">
        <f t="shared" si="2"/>
        <v>0</v>
      </c>
      <c r="D50" s="109"/>
      <c r="E50" s="58"/>
      <c r="F50" s="58"/>
      <c r="G50" s="58"/>
      <c r="H50" s="288"/>
      <c r="I50" s="62"/>
      <c r="J50" s="292">
        <v>0</v>
      </c>
      <c r="K50" s="292">
        <v>0</v>
      </c>
      <c r="L50" s="292">
        <v>0</v>
      </c>
      <c r="M50" s="292">
        <v>0</v>
      </c>
      <c r="N50" s="292">
        <v>0</v>
      </c>
      <c r="O50" s="292">
        <v>0</v>
      </c>
      <c r="P50" s="292">
        <v>0</v>
      </c>
      <c r="Q50" s="291" t="s">
        <v>154</v>
      </c>
      <c r="R50" s="37"/>
      <c r="S50" s="37"/>
    </row>
    <row r="51" spans="1:19" s="64" customFormat="1" ht="12.75">
      <c r="A51" s="229" t="s">
        <v>749</v>
      </c>
      <c r="B51" s="230" t="s">
        <v>240</v>
      </c>
      <c r="C51" s="82">
        <f t="shared" si="2"/>
        <v>0</v>
      </c>
      <c r="D51" s="109"/>
      <c r="E51" s="58"/>
      <c r="F51" s="58"/>
      <c r="G51" s="58"/>
      <c r="H51" s="288"/>
      <c r="I51" s="62"/>
      <c r="J51" s="292">
        <v>0</v>
      </c>
      <c r="K51" s="292">
        <v>0</v>
      </c>
      <c r="L51" s="292">
        <v>0</v>
      </c>
      <c r="M51" s="292">
        <v>0</v>
      </c>
      <c r="N51" s="292">
        <v>0</v>
      </c>
      <c r="O51" s="292">
        <v>0</v>
      </c>
      <c r="P51" s="292">
        <v>0</v>
      </c>
      <c r="Q51" s="291" t="s">
        <v>154</v>
      </c>
      <c r="R51" s="37"/>
      <c r="S51" s="37"/>
    </row>
    <row r="52" spans="1:19" s="64" customFormat="1" ht="12.75">
      <c r="A52" s="229" t="s">
        <v>750</v>
      </c>
      <c r="B52" s="230" t="s">
        <v>241</v>
      </c>
      <c r="C52" s="82">
        <f t="shared" si="2"/>
        <v>0</v>
      </c>
      <c r="D52" s="109"/>
      <c r="E52" s="58"/>
      <c r="F52" s="58"/>
      <c r="G52" s="58"/>
      <c r="H52" s="288"/>
      <c r="I52" s="62"/>
      <c r="J52" s="292">
        <v>0</v>
      </c>
      <c r="K52" s="292">
        <v>0</v>
      </c>
      <c r="L52" s="292">
        <v>0</v>
      </c>
      <c r="M52" s="292">
        <v>0</v>
      </c>
      <c r="N52" s="292">
        <v>0</v>
      </c>
      <c r="O52" s="292">
        <v>0</v>
      </c>
      <c r="P52" s="292">
        <v>0</v>
      </c>
      <c r="Q52" s="291" t="s">
        <v>154</v>
      </c>
      <c r="R52" s="37"/>
      <c r="S52" s="37"/>
    </row>
    <row r="53" spans="1:19" s="64" customFormat="1" ht="12.75">
      <c r="A53" s="229" t="s">
        <v>751</v>
      </c>
      <c r="B53" s="230" t="s">
        <v>242</v>
      </c>
      <c r="C53" s="82">
        <f t="shared" si="2"/>
        <v>0</v>
      </c>
      <c r="D53" s="109"/>
      <c r="E53" s="58"/>
      <c r="F53" s="58"/>
      <c r="G53" s="58"/>
      <c r="H53" s="288"/>
      <c r="I53" s="62"/>
      <c r="J53" s="292">
        <v>0</v>
      </c>
      <c r="K53" s="292">
        <v>0</v>
      </c>
      <c r="L53" s="292">
        <v>0</v>
      </c>
      <c r="M53" s="292">
        <v>0</v>
      </c>
      <c r="N53" s="292">
        <v>0</v>
      </c>
      <c r="O53" s="292">
        <v>0</v>
      </c>
      <c r="P53" s="292">
        <v>0</v>
      </c>
      <c r="Q53" s="291" t="s">
        <v>154</v>
      </c>
      <c r="R53" s="37"/>
      <c r="S53" s="37"/>
    </row>
    <row r="54" spans="1:19" s="64" customFormat="1" ht="12.75">
      <c r="A54" s="229" t="s">
        <v>752</v>
      </c>
      <c r="B54" s="230" t="s">
        <v>243</v>
      </c>
      <c r="C54" s="82">
        <f t="shared" si="2"/>
        <v>0</v>
      </c>
      <c r="D54" s="109"/>
      <c r="E54" s="58"/>
      <c r="F54" s="58"/>
      <c r="G54" s="58"/>
      <c r="H54" s="288"/>
      <c r="I54" s="62"/>
      <c r="J54" s="292">
        <v>0</v>
      </c>
      <c r="K54" s="292">
        <v>0</v>
      </c>
      <c r="L54" s="292">
        <v>0</v>
      </c>
      <c r="M54" s="292">
        <v>0</v>
      </c>
      <c r="N54" s="292">
        <v>0</v>
      </c>
      <c r="O54" s="292">
        <v>0</v>
      </c>
      <c r="P54" s="292">
        <v>0</v>
      </c>
      <c r="Q54" s="291" t="s">
        <v>154</v>
      </c>
      <c r="R54" s="37"/>
      <c r="S54" s="37"/>
    </row>
    <row r="55" spans="1:19" s="64" customFormat="1" ht="12.75">
      <c r="A55" s="229" t="s">
        <v>753</v>
      </c>
      <c r="B55" s="230" t="s">
        <v>244</v>
      </c>
      <c r="C55" s="82">
        <f t="shared" si="2"/>
        <v>0</v>
      </c>
      <c r="D55" s="109"/>
      <c r="E55" s="58"/>
      <c r="F55" s="58"/>
      <c r="G55" s="58"/>
      <c r="H55" s="288"/>
      <c r="I55" s="62"/>
      <c r="J55" s="292">
        <v>0</v>
      </c>
      <c r="K55" s="292">
        <v>0</v>
      </c>
      <c r="L55" s="292">
        <v>0</v>
      </c>
      <c r="M55" s="292">
        <v>0</v>
      </c>
      <c r="N55" s="292">
        <v>0</v>
      </c>
      <c r="O55" s="292">
        <v>0</v>
      </c>
      <c r="P55" s="292">
        <v>0</v>
      </c>
      <c r="Q55" s="291" t="s">
        <v>154</v>
      </c>
      <c r="R55" s="37"/>
      <c r="S55" s="37"/>
    </row>
    <row r="56" spans="1:19" s="64" customFormat="1" ht="12.75">
      <c r="A56" s="229" t="s">
        <v>754</v>
      </c>
      <c r="B56" s="230" t="s">
        <v>245</v>
      </c>
      <c r="C56" s="82">
        <f t="shared" si="2"/>
        <v>0</v>
      </c>
      <c r="D56" s="109"/>
      <c r="E56" s="58"/>
      <c r="F56" s="58"/>
      <c r="G56" s="58"/>
      <c r="H56" s="288"/>
      <c r="I56" s="62"/>
      <c r="J56" s="292">
        <v>0</v>
      </c>
      <c r="K56" s="292">
        <v>0</v>
      </c>
      <c r="L56" s="292">
        <v>0</v>
      </c>
      <c r="M56" s="292">
        <v>0</v>
      </c>
      <c r="N56" s="292">
        <v>0</v>
      </c>
      <c r="O56" s="292">
        <v>0</v>
      </c>
      <c r="P56" s="292">
        <v>0</v>
      </c>
      <c r="Q56" s="291" t="s">
        <v>154</v>
      </c>
      <c r="R56" s="37"/>
      <c r="S56" s="37"/>
    </row>
    <row r="57" spans="1:19" s="64" customFormat="1" ht="12.75">
      <c r="A57" s="229" t="s">
        <v>636</v>
      </c>
      <c r="B57" s="230" t="s">
        <v>246</v>
      </c>
      <c r="C57" s="82">
        <f t="shared" si="2"/>
        <v>0</v>
      </c>
      <c r="D57" s="109"/>
      <c r="E57" s="58"/>
      <c r="F57" s="58"/>
      <c r="G57" s="58"/>
      <c r="H57" s="288"/>
      <c r="I57" s="62"/>
      <c r="J57" s="292">
        <v>0</v>
      </c>
      <c r="K57" s="292">
        <v>0</v>
      </c>
      <c r="L57" s="292">
        <v>0</v>
      </c>
      <c r="M57" s="292">
        <v>0</v>
      </c>
      <c r="N57" s="292">
        <v>0</v>
      </c>
      <c r="O57" s="292">
        <v>0</v>
      </c>
      <c r="P57" s="292">
        <v>0</v>
      </c>
      <c r="Q57" s="291"/>
      <c r="R57" s="37"/>
      <c r="S57" s="37"/>
    </row>
    <row r="58" spans="1:19" s="64" customFormat="1" ht="12.75">
      <c r="A58" s="229"/>
      <c r="B58" s="230"/>
      <c r="C58" s="78"/>
      <c r="D58" s="109"/>
      <c r="E58" s="58"/>
      <c r="F58" s="58"/>
      <c r="G58" s="58"/>
      <c r="H58" s="62"/>
      <c r="I58" s="62"/>
      <c r="J58" s="116"/>
      <c r="K58" s="39"/>
      <c r="L58" s="39"/>
      <c r="M58" s="39"/>
      <c r="N58" s="39"/>
      <c r="O58" s="39"/>
      <c r="P58" s="39"/>
      <c r="Q58" s="299"/>
      <c r="R58" s="37"/>
      <c r="S58" s="37"/>
    </row>
    <row r="59" spans="1:19" s="64" customFormat="1" ht="12.75">
      <c r="A59" s="229" t="s">
        <v>637</v>
      </c>
      <c r="B59" s="230" t="s">
        <v>638</v>
      </c>
      <c r="C59" s="78"/>
      <c r="D59" s="109"/>
      <c r="E59" s="58"/>
      <c r="F59" s="58"/>
      <c r="G59" s="58" t="s">
        <v>247</v>
      </c>
      <c r="H59" s="58"/>
      <c r="I59" s="61" t="s">
        <v>212</v>
      </c>
      <c r="J59" s="2">
        <f aca="true" t="shared" si="3" ref="J59:P59">SUM(J44:J46,J48:J57)</f>
        <v>0</v>
      </c>
      <c r="K59" s="2">
        <f t="shared" si="3"/>
        <v>0</v>
      </c>
      <c r="L59" s="2">
        <f t="shared" si="3"/>
        <v>0</v>
      </c>
      <c r="M59" s="2">
        <f t="shared" si="3"/>
        <v>0</v>
      </c>
      <c r="N59" s="2">
        <f t="shared" si="3"/>
        <v>0</v>
      </c>
      <c r="O59" s="2">
        <f t="shared" si="3"/>
        <v>0</v>
      </c>
      <c r="P59" s="2">
        <f t="shared" si="3"/>
        <v>0</v>
      </c>
      <c r="Q59" s="291" t="s">
        <v>154</v>
      </c>
      <c r="R59" s="19"/>
      <c r="S59" s="19"/>
    </row>
    <row r="60" spans="1:19" s="64" customFormat="1" ht="12.75">
      <c r="A60" s="229"/>
      <c r="B60" s="230"/>
      <c r="C60" s="78"/>
      <c r="D60" s="109"/>
      <c r="E60" s="122"/>
      <c r="F60" s="122"/>
      <c r="G60" s="122"/>
      <c r="H60" s="122"/>
      <c r="I60" s="130"/>
      <c r="J60" s="123"/>
      <c r="K60" s="18"/>
      <c r="L60" s="18"/>
      <c r="M60" s="18"/>
      <c r="N60" s="18"/>
      <c r="O60" s="18"/>
      <c r="P60" s="18"/>
      <c r="Q60" s="300"/>
      <c r="R60" s="19"/>
      <c r="S60" s="19"/>
    </row>
    <row r="61" spans="1:19" s="64" customFormat="1" ht="12.75">
      <c r="A61" s="229"/>
      <c r="B61" s="230"/>
      <c r="C61" s="78"/>
      <c r="D61" s="109"/>
      <c r="E61" s="58"/>
      <c r="F61" s="58"/>
      <c r="G61" s="58"/>
      <c r="H61" s="58"/>
      <c r="I61" s="58"/>
      <c r="J61" s="116"/>
      <c r="K61" s="20"/>
      <c r="L61" s="20"/>
      <c r="M61" s="20"/>
      <c r="N61" s="20"/>
      <c r="O61" s="20"/>
      <c r="P61" s="20"/>
      <c r="Q61" s="301"/>
      <c r="R61" s="19"/>
      <c r="S61" s="19"/>
    </row>
    <row r="62" spans="1:19" s="64" customFormat="1" ht="12.75">
      <c r="A62" s="229" t="s">
        <v>639</v>
      </c>
      <c r="B62" s="230" t="s">
        <v>248</v>
      </c>
      <c r="C62" s="78"/>
      <c r="D62" s="109"/>
      <c r="E62" s="58"/>
      <c r="F62" s="58" t="s">
        <v>249</v>
      </c>
      <c r="G62" s="58"/>
      <c r="H62" s="58"/>
      <c r="I62" s="61" t="s">
        <v>212</v>
      </c>
      <c r="J62" s="2">
        <f aca="true" t="shared" si="4" ref="J62:P62">SUM(J40,J59)</f>
        <v>0</v>
      </c>
      <c r="K62" s="2">
        <f t="shared" si="4"/>
        <v>0</v>
      </c>
      <c r="L62" s="2">
        <f t="shared" si="4"/>
        <v>0</v>
      </c>
      <c r="M62" s="2">
        <f t="shared" si="4"/>
        <v>0</v>
      </c>
      <c r="N62" s="2">
        <f t="shared" si="4"/>
        <v>0</v>
      </c>
      <c r="O62" s="2">
        <f t="shared" si="4"/>
        <v>0</v>
      </c>
      <c r="P62" s="2">
        <f t="shared" si="4"/>
        <v>0</v>
      </c>
      <c r="Q62" s="302" t="s">
        <v>250</v>
      </c>
      <c r="R62" s="19"/>
      <c r="S62" s="19"/>
    </row>
    <row r="63" spans="1:19" s="64" customFormat="1" ht="12.75">
      <c r="A63" s="229"/>
      <c r="B63" s="230"/>
      <c r="C63" s="78"/>
      <c r="D63" s="109"/>
      <c r="E63" s="122"/>
      <c r="F63" s="122"/>
      <c r="G63" s="122"/>
      <c r="H63" s="122"/>
      <c r="I63" s="130"/>
      <c r="J63" s="123"/>
      <c r="K63" s="38"/>
      <c r="L63" s="38"/>
      <c r="M63" s="38"/>
      <c r="N63" s="38"/>
      <c r="O63" s="38"/>
      <c r="P63" s="38"/>
      <c r="Q63" s="303"/>
      <c r="R63" s="37"/>
      <c r="S63" s="37"/>
    </row>
    <row r="64" spans="1:19" s="64" customFormat="1" ht="12.75">
      <c r="A64" s="229">
        <v>1200</v>
      </c>
      <c r="B64" s="230" t="s">
        <v>640</v>
      </c>
      <c r="C64" s="78"/>
      <c r="D64" s="109"/>
      <c r="E64" s="58" t="s">
        <v>697</v>
      </c>
      <c r="F64" s="58" t="s">
        <v>140</v>
      </c>
      <c r="G64" s="58"/>
      <c r="H64" s="58"/>
      <c r="I64" s="58"/>
      <c r="J64" s="116"/>
      <c r="K64" s="39"/>
      <c r="L64" s="39"/>
      <c r="M64" s="39"/>
      <c r="N64" s="39"/>
      <c r="O64" s="39"/>
      <c r="P64" s="39"/>
      <c r="Q64" s="304"/>
      <c r="R64" s="37"/>
      <c r="S64" s="37"/>
    </row>
    <row r="65" spans="1:19" s="64" customFormat="1" ht="12.75">
      <c r="A65" s="229">
        <v>1210</v>
      </c>
      <c r="B65" s="230" t="s">
        <v>251</v>
      </c>
      <c r="C65" s="78"/>
      <c r="D65" s="109"/>
      <c r="E65" s="58"/>
      <c r="F65" s="58" t="s">
        <v>695</v>
      </c>
      <c r="G65" s="96" t="s">
        <v>252</v>
      </c>
      <c r="H65" s="58"/>
      <c r="I65" s="61" t="s">
        <v>212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291" t="s">
        <v>154</v>
      </c>
      <c r="R65" s="37"/>
      <c r="S65" s="37"/>
    </row>
    <row r="66" spans="1:19" s="64" customFormat="1" ht="12.75">
      <c r="A66" s="229"/>
      <c r="B66" s="230"/>
      <c r="C66" s="78"/>
      <c r="D66" s="109"/>
      <c r="E66" s="58"/>
      <c r="F66" s="58"/>
      <c r="G66" s="96"/>
      <c r="H66" s="58"/>
      <c r="I66" s="58"/>
      <c r="J66" s="125"/>
      <c r="K66" s="36"/>
      <c r="L66" s="36"/>
      <c r="M66" s="36"/>
      <c r="N66" s="36"/>
      <c r="O66" s="36"/>
      <c r="P66" s="36"/>
      <c r="Q66" s="296"/>
      <c r="R66" s="37"/>
      <c r="S66" s="37"/>
    </row>
    <row r="67" spans="1:19" s="64" customFormat="1" ht="12.75">
      <c r="A67" s="229">
        <v>1260</v>
      </c>
      <c r="B67" s="230" t="s">
        <v>253</v>
      </c>
      <c r="C67" s="78"/>
      <c r="D67" s="109"/>
      <c r="E67" s="58"/>
      <c r="F67" s="58" t="s">
        <v>696</v>
      </c>
      <c r="G67" s="58" t="s">
        <v>254</v>
      </c>
      <c r="H67" s="58"/>
      <c r="I67" s="61" t="s">
        <v>212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291" t="s">
        <v>154</v>
      </c>
      <c r="R67" s="37"/>
      <c r="S67" s="37"/>
    </row>
    <row r="68" spans="1:19" s="64" customFormat="1" ht="6" customHeight="1">
      <c r="A68" s="229"/>
      <c r="B68" s="230"/>
      <c r="C68" s="78"/>
      <c r="D68" s="109"/>
      <c r="E68" s="58"/>
      <c r="F68" s="58"/>
      <c r="G68" s="58"/>
      <c r="H68" s="58"/>
      <c r="I68" s="61" t="s">
        <v>212</v>
      </c>
      <c r="J68" s="123"/>
      <c r="K68" s="38"/>
      <c r="L68" s="38"/>
      <c r="M68" s="38"/>
      <c r="N68" s="38"/>
      <c r="O68" s="38"/>
      <c r="P68" s="38"/>
      <c r="Q68" s="303"/>
      <c r="R68" s="37"/>
      <c r="S68" s="37"/>
    </row>
    <row r="69" spans="1:19" s="64" customFormat="1" ht="6" customHeight="1">
      <c r="A69" s="229"/>
      <c r="B69" s="230"/>
      <c r="C69" s="78"/>
      <c r="D69" s="109"/>
      <c r="E69" s="58"/>
      <c r="F69" s="58"/>
      <c r="G69" s="58"/>
      <c r="H69" s="58"/>
      <c r="I69" s="58"/>
      <c r="J69" s="116"/>
      <c r="K69" s="39"/>
      <c r="L69" s="39"/>
      <c r="M69" s="39"/>
      <c r="N69" s="39"/>
      <c r="O69" s="39"/>
      <c r="P69" s="39"/>
      <c r="Q69" s="304"/>
      <c r="R69" s="37"/>
      <c r="S69" s="37"/>
    </row>
    <row r="70" spans="1:19" s="64" customFormat="1" ht="12.75">
      <c r="A70" s="229" t="s">
        <v>641</v>
      </c>
      <c r="B70" s="230" t="s">
        <v>642</v>
      </c>
      <c r="C70" s="78"/>
      <c r="D70" s="109"/>
      <c r="E70" s="58"/>
      <c r="F70" s="58" t="s">
        <v>255</v>
      </c>
      <c r="G70" s="58"/>
      <c r="H70" s="58"/>
      <c r="I70" s="58" t="s">
        <v>212</v>
      </c>
      <c r="J70" s="2">
        <f aca="true" t="shared" si="5" ref="J70:P70">SUM(J65,J67)</f>
        <v>0</v>
      </c>
      <c r="K70" s="2">
        <f t="shared" si="5"/>
        <v>0</v>
      </c>
      <c r="L70" s="2">
        <f t="shared" si="5"/>
        <v>0</v>
      </c>
      <c r="M70" s="2">
        <f t="shared" si="5"/>
        <v>0</v>
      </c>
      <c r="N70" s="2">
        <f t="shared" si="5"/>
        <v>0</v>
      </c>
      <c r="O70" s="2">
        <f t="shared" si="5"/>
        <v>0</v>
      </c>
      <c r="P70" s="2">
        <f t="shared" si="5"/>
        <v>0</v>
      </c>
      <c r="Q70" s="302" t="s">
        <v>250</v>
      </c>
      <c r="R70" s="19"/>
      <c r="S70" s="19"/>
    </row>
    <row r="71" spans="1:19" s="64" customFormat="1" ht="12.75">
      <c r="A71" s="229"/>
      <c r="B71" s="230"/>
      <c r="C71" s="78"/>
      <c r="D71" s="109"/>
      <c r="E71" s="83"/>
      <c r="F71" s="122"/>
      <c r="G71" s="122"/>
      <c r="H71" s="122"/>
      <c r="I71" s="58"/>
      <c r="J71" s="123"/>
      <c r="K71" s="18"/>
      <c r="L71" s="18"/>
      <c r="M71" s="18"/>
      <c r="N71" s="18"/>
      <c r="O71" s="18"/>
      <c r="P71" s="18"/>
      <c r="Q71" s="300"/>
      <c r="R71" s="19"/>
      <c r="S71" s="19"/>
    </row>
    <row r="72" spans="1:19" s="64" customFormat="1" ht="12.75">
      <c r="A72" s="229" t="s">
        <v>643</v>
      </c>
      <c r="B72" s="230" t="s">
        <v>644</v>
      </c>
      <c r="C72" s="78"/>
      <c r="D72" s="121"/>
      <c r="E72" s="126" t="s">
        <v>731</v>
      </c>
      <c r="F72" s="81"/>
      <c r="G72" s="81"/>
      <c r="H72" s="81"/>
      <c r="I72" s="143"/>
      <c r="J72" s="2">
        <f aca="true" t="shared" si="6" ref="J72:P72">SUM(J62,J70)</f>
        <v>0</v>
      </c>
      <c r="K72" s="2">
        <f t="shared" si="6"/>
        <v>0</v>
      </c>
      <c r="L72" s="2">
        <f t="shared" si="6"/>
        <v>0</v>
      </c>
      <c r="M72" s="2">
        <f t="shared" si="6"/>
        <v>0</v>
      </c>
      <c r="N72" s="2">
        <f t="shared" si="6"/>
        <v>0</v>
      </c>
      <c r="O72" s="2">
        <f t="shared" si="6"/>
        <v>0</v>
      </c>
      <c r="P72" s="2">
        <f t="shared" si="6"/>
        <v>0</v>
      </c>
      <c r="Q72" s="302" t="s">
        <v>250</v>
      </c>
      <c r="R72" s="37"/>
      <c r="S72" s="37"/>
    </row>
    <row r="73" spans="1:19" s="64" customFormat="1" ht="12.75">
      <c r="A73" s="229">
        <v>2000</v>
      </c>
      <c r="B73" s="230"/>
      <c r="C73" s="78"/>
      <c r="D73" s="127"/>
      <c r="E73" s="81"/>
      <c r="F73" s="81"/>
      <c r="G73" s="81"/>
      <c r="H73" s="81"/>
      <c r="I73" s="58"/>
      <c r="J73" s="29"/>
      <c r="K73" s="30"/>
      <c r="L73" s="30"/>
      <c r="M73" s="30"/>
      <c r="N73" s="30"/>
      <c r="O73" s="30"/>
      <c r="P73" s="30"/>
      <c r="Q73" s="305"/>
      <c r="R73" s="37"/>
      <c r="S73" s="37"/>
    </row>
    <row r="74" spans="1:19" s="64" customFormat="1" ht="12.75">
      <c r="A74" s="229">
        <v>2100</v>
      </c>
      <c r="B74" s="230" t="s">
        <v>645</v>
      </c>
      <c r="C74" s="78"/>
      <c r="D74" s="107" t="s">
        <v>141</v>
      </c>
      <c r="E74" s="58" t="s">
        <v>142</v>
      </c>
      <c r="F74" s="58"/>
      <c r="G74" s="58"/>
      <c r="H74" s="58"/>
      <c r="I74" s="61"/>
      <c r="J74" s="35">
        <v>0</v>
      </c>
      <c r="K74" s="129" t="s">
        <v>250</v>
      </c>
      <c r="L74" s="129" t="s">
        <v>250</v>
      </c>
      <c r="M74" s="35">
        <v>0</v>
      </c>
      <c r="N74" s="129" t="s">
        <v>250</v>
      </c>
      <c r="O74" s="129" t="s">
        <v>250</v>
      </c>
      <c r="P74" s="35">
        <v>0</v>
      </c>
      <c r="Q74" s="291" t="s">
        <v>154</v>
      </c>
      <c r="R74" s="37"/>
      <c r="S74" s="37"/>
    </row>
    <row r="75" spans="1:19" s="64" customFormat="1" ht="12.75">
      <c r="A75" s="229">
        <v>3000</v>
      </c>
      <c r="B75" s="230"/>
      <c r="C75" s="78"/>
      <c r="D75" s="121"/>
      <c r="E75" s="122"/>
      <c r="F75" s="122"/>
      <c r="G75" s="122"/>
      <c r="H75" s="122"/>
      <c r="I75" s="130"/>
      <c r="J75" s="123"/>
      <c r="K75" s="18"/>
      <c r="L75" s="18"/>
      <c r="M75" s="18"/>
      <c r="N75" s="18"/>
      <c r="O75" s="18"/>
      <c r="P75" s="18"/>
      <c r="Q75" s="297"/>
      <c r="R75" s="19"/>
      <c r="S75" s="19"/>
    </row>
    <row r="76" spans="1:19" s="64" customFormat="1" ht="12.75">
      <c r="A76" s="229" t="s">
        <v>646</v>
      </c>
      <c r="B76" s="230"/>
      <c r="C76" s="78"/>
      <c r="D76" s="107" t="s">
        <v>151</v>
      </c>
      <c r="E76" s="58" t="s">
        <v>256</v>
      </c>
      <c r="F76" s="58"/>
      <c r="G76" s="58"/>
      <c r="H76" s="58"/>
      <c r="I76" s="58"/>
      <c r="J76" s="116"/>
      <c r="K76" s="39"/>
      <c r="L76" s="39"/>
      <c r="M76" s="39"/>
      <c r="N76" s="39"/>
      <c r="O76" s="39"/>
      <c r="P76" s="39"/>
      <c r="Q76" s="299"/>
      <c r="R76" s="37"/>
      <c r="S76" s="37"/>
    </row>
    <row r="77" spans="1:19" s="64" customFormat="1" ht="12.75">
      <c r="A77" s="229">
        <v>3120</v>
      </c>
      <c r="B77" s="230" t="s">
        <v>257</v>
      </c>
      <c r="C77" s="78"/>
      <c r="D77" s="109"/>
      <c r="E77" s="58"/>
      <c r="F77" s="58"/>
      <c r="G77" s="58"/>
      <c r="H77" s="58" t="s">
        <v>258</v>
      </c>
      <c r="I77" s="61" t="s">
        <v>212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91" t="s">
        <v>154</v>
      </c>
      <c r="R77" s="19"/>
      <c r="S77" s="19"/>
    </row>
    <row r="78" spans="1:19" s="64" customFormat="1" ht="12.75">
      <c r="A78" s="229">
        <v>3140</v>
      </c>
      <c r="B78" s="230" t="s">
        <v>259</v>
      </c>
      <c r="C78" s="78"/>
      <c r="D78" s="109"/>
      <c r="E78" s="58"/>
      <c r="F78" s="58"/>
      <c r="G78" s="58"/>
      <c r="H78" s="58" t="s">
        <v>233</v>
      </c>
      <c r="I78" s="61" t="s">
        <v>212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91" t="s">
        <v>154</v>
      </c>
      <c r="R78" s="37"/>
      <c r="S78" s="37"/>
    </row>
    <row r="79" spans="1:19" s="64" customFormat="1" ht="12.75">
      <c r="A79" s="229">
        <v>3145</v>
      </c>
      <c r="B79" s="230" t="s">
        <v>260</v>
      </c>
      <c r="C79" s="78"/>
      <c r="D79" s="109"/>
      <c r="E79" s="58"/>
      <c r="F79" s="58"/>
      <c r="G79" s="58"/>
      <c r="H79" s="58" t="s">
        <v>261</v>
      </c>
      <c r="I79" s="61" t="s">
        <v>212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291" t="s">
        <v>154</v>
      </c>
      <c r="R79" s="19"/>
      <c r="S79" s="19"/>
    </row>
    <row r="80" spans="1:19" s="64" customFormat="1" ht="13.5" customHeight="1">
      <c r="A80" s="229">
        <v>3150</v>
      </c>
      <c r="B80" s="230"/>
      <c r="C80" s="78"/>
      <c r="D80" s="109"/>
      <c r="E80" s="58"/>
      <c r="F80" s="58"/>
      <c r="G80" s="58"/>
      <c r="H80" s="58" t="s">
        <v>262</v>
      </c>
      <c r="I80" s="58" t="s">
        <v>212</v>
      </c>
      <c r="J80" s="125"/>
      <c r="K80" s="36"/>
      <c r="L80" s="36"/>
      <c r="M80" s="36"/>
      <c r="N80" s="36"/>
      <c r="O80" s="36"/>
      <c r="P80" s="36"/>
      <c r="Q80" s="296"/>
      <c r="R80" s="37"/>
      <c r="S80" s="37"/>
    </row>
    <row r="81" spans="1:19" s="64" customFormat="1" ht="12.75">
      <c r="A81" s="229">
        <v>3151</v>
      </c>
      <c r="B81" s="230" t="s">
        <v>263</v>
      </c>
      <c r="C81" s="82">
        <f aca="true" t="shared" si="7" ref="C81:C90">H81</f>
        <v>0</v>
      </c>
      <c r="D81" s="109"/>
      <c r="E81" s="58"/>
      <c r="F81" s="58"/>
      <c r="G81" s="58"/>
      <c r="H81" s="288"/>
      <c r="I81" s="62"/>
      <c r="J81" s="292">
        <v>0</v>
      </c>
      <c r="K81" s="292">
        <v>0</v>
      </c>
      <c r="L81" s="292">
        <v>0</v>
      </c>
      <c r="M81" s="292">
        <v>0</v>
      </c>
      <c r="N81" s="292">
        <v>0</v>
      </c>
      <c r="O81" s="292">
        <v>0</v>
      </c>
      <c r="P81" s="292">
        <v>0</v>
      </c>
      <c r="Q81" s="291" t="s">
        <v>154</v>
      </c>
      <c r="R81" s="37"/>
      <c r="S81" s="37"/>
    </row>
    <row r="82" spans="1:19" s="64" customFormat="1" ht="12.75">
      <c r="A82" s="229">
        <v>3152</v>
      </c>
      <c r="B82" s="230" t="s">
        <v>264</v>
      </c>
      <c r="C82" s="82">
        <f t="shared" si="7"/>
        <v>0</v>
      </c>
      <c r="D82" s="109"/>
      <c r="E82" s="58"/>
      <c r="F82" s="58"/>
      <c r="G82" s="58"/>
      <c r="H82" s="288"/>
      <c r="I82" s="62"/>
      <c r="J82" s="292">
        <v>0</v>
      </c>
      <c r="K82" s="292">
        <v>0</v>
      </c>
      <c r="L82" s="292">
        <v>0</v>
      </c>
      <c r="M82" s="292">
        <v>0</v>
      </c>
      <c r="N82" s="292">
        <v>0</v>
      </c>
      <c r="O82" s="292">
        <v>0</v>
      </c>
      <c r="P82" s="292">
        <v>0</v>
      </c>
      <c r="Q82" s="291" t="s">
        <v>154</v>
      </c>
      <c r="R82" s="37"/>
      <c r="S82" s="37"/>
    </row>
    <row r="83" spans="1:19" s="64" customFormat="1" ht="12.75">
      <c r="A83" s="229">
        <v>3153</v>
      </c>
      <c r="B83" s="230" t="s">
        <v>265</v>
      </c>
      <c r="C83" s="82">
        <f t="shared" si="7"/>
        <v>0</v>
      </c>
      <c r="D83" s="109"/>
      <c r="E83" s="58"/>
      <c r="F83" s="58"/>
      <c r="G83" s="58"/>
      <c r="H83" s="288"/>
      <c r="I83" s="62"/>
      <c r="J83" s="292">
        <v>0</v>
      </c>
      <c r="K83" s="292">
        <v>0</v>
      </c>
      <c r="L83" s="292">
        <v>0</v>
      </c>
      <c r="M83" s="292">
        <v>0</v>
      </c>
      <c r="N83" s="292">
        <v>0</v>
      </c>
      <c r="O83" s="292">
        <v>0</v>
      </c>
      <c r="P83" s="292">
        <v>0</v>
      </c>
      <c r="Q83" s="291" t="s">
        <v>154</v>
      </c>
      <c r="R83" s="37"/>
      <c r="S83" s="37"/>
    </row>
    <row r="84" spans="1:19" s="64" customFormat="1" ht="12.75">
      <c r="A84" s="229">
        <v>3154</v>
      </c>
      <c r="B84" s="230" t="s">
        <v>266</v>
      </c>
      <c r="C84" s="82">
        <f t="shared" si="7"/>
        <v>0</v>
      </c>
      <c r="D84" s="109"/>
      <c r="E84" s="58"/>
      <c r="F84" s="58"/>
      <c r="G84" s="58"/>
      <c r="H84" s="288"/>
      <c r="I84" s="62"/>
      <c r="J84" s="292">
        <v>0</v>
      </c>
      <c r="K84" s="292">
        <v>0</v>
      </c>
      <c r="L84" s="292">
        <v>0</v>
      </c>
      <c r="M84" s="292">
        <v>0</v>
      </c>
      <c r="N84" s="292">
        <v>0</v>
      </c>
      <c r="O84" s="292">
        <v>0</v>
      </c>
      <c r="P84" s="292">
        <v>0</v>
      </c>
      <c r="Q84" s="291" t="s">
        <v>154</v>
      </c>
      <c r="R84" s="37"/>
      <c r="S84" s="37"/>
    </row>
    <row r="85" spans="1:19" s="64" customFormat="1" ht="12.75">
      <c r="A85" s="229">
        <v>3155</v>
      </c>
      <c r="B85" s="230" t="s">
        <v>267</v>
      </c>
      <c r="C85" s="82">
        <f t="shared" si="7"/>
        <v>0</v>
      </c>
      <c r="D85" s="109"/>
      <c r="E85" s="58"/>
      <c r="F85" s="58"/>
      <c r="G85" s="58"/>
      <c r="H85" s="288"/>
      <c r="I85" s="62"/>
      <c r="J85" s="292">
        <v>0</v>
      </c>
      <c r="K85" s="292">
        <v>0</v>
      </c>
      <c r="L85" s="292">
        <v>0</v>
      </c>
      <c r="M85" s="292">
        <v>0</v>
      </c>
      <c r="N85" s="292">
        <v>0</v>
      </c>
      <c r="O85" s="292">
        <v>0</v>
      </c>
      <c r="P85" s="292">
        <v>0</v>
      </c>
      <c r="Q85" s="291" t="s">
        <v>154</v>
      </c>
      <c r="R85" s="37"/>
      <c r="S85" s="37"/>
    </row>
    <row r="86" spans="1:19" s="64" customFormat="1" ht="12.75">
      <c r="A86" s="229">
        <v>3156</v>
      </c>
      <c r="B86" s="230" t="s">
        <v>268</v>
      </c>
      <c r="C86" s="82">
        <f t="shared" si="7"/>
        <v>0</v>
      </c>
      <c r="D86" s="109"/>
      <c r="E86" s="58"/>
      <c r="F86" s="58"/>
      <c r="G86" s="58"/>
      <c r="H86" s="288"/>
      <c r="I86" s="62"/>
      <c r="J86" s="292">
        <v>0</v>
      </c>
      <c r="K86" s="292">
        <v>0</v>
      </c>
      <c r="L86" s="292">
        <v>0</v>
      </c>
      <c r="M86" s="292">
        <v>0</v>
      </c>
      <c r="N86" s="292">
        <v>0</v>
      </c>
      <c r="O86" s="292">
        <v>0</v>
      </c>
      <c r="P86" s="292">
        <v>0</v>
      </c>
      <c r="Q86" s="291" t="s">
        <v>154</v>
      </c>
      <c r="R86" s="37"/>
      <c r="S86" s="37"/>
    </row>
    <row r="87" spans="1:19" s="64" customFormat="1" ht="12.75">
      <c r="A87" s="229">
        <v>3157</v>
      </c>
      <c r="B87" s="230" t="s">
        <v>269</v>
      </c>
      <c r="C87" s="82">
        <f t="shared" si="7"/>
        <v>0</v>
      </c>
      <c r="D87" s="109"/>
      <c r="E87" s="58"/>
      <c r="F87" s="58"/>
      <c r="G87" s="58"/>
      <c r="H87" s="288"/>
      <c r="I87" s="62"/>
      <c r="J87" s="292">
        <v>0</v>
      </c>
      <c r="K87" s="292">
        <v>0</v>
      </c>
      <c r="L87" s="292">
        <v>0</v>
      </c>
      <c r="M87" s="292">
        <v>0</v>
      </c>
      <c r="N87" s="292">
        <v>0</v>
      </c>
      <c r="O87" s="292">
        <v>0</v>
      </c>
      <c r="P87" s="292">
        <v>0</v>
      </c>
      <c r="Q87" s="291" t="s">
        <v>154</v>
      </c>
      <c r="R87" s="37"/>
      <c r="S87" s="37"/>
    </row>
    <row r="88" spans="1:19" s="64" customFormat="1" ht="12.75">
      <c r="A88" s="229">
        <v>3158</v>
      </c>
      <c r="B88" s="230" t="s">
        <v>272</v>
      </c>
      <c r="C88" s="82">
        <f t="shared" si="7"/>
        <v>0</v>
      </c>
      <c r="D88" s="109"/>
      <c r="E88" s="58"/>
      <c r="F88" s="58"/>
      <c r="G88" s="58"/>
      <c r="H88" s="288"/>
      <c r="I88" s="62"/>
      <c r="J88" s="292">
        <v>0</v>
      </c>
      <c r="K88" s="292">
        <v>0</v>
      </c>
      <c r="L88" s="292">
        <v>0</v>
      </c>
      <c r="M88" s="292">
        <v>0</v>
      </c>
      <c r="N88" s="292">
        <v>0</v>
      </c>
      <c r="O88" s="292">
        <v>0</v>
      </c>
      <c r="P88" s="292">
        <v>0</v>
      </c>
      <c r="Q88" s="291" t="s">
        <v>154</v>
      </c>
      <c r="R88" s="37"/>
      <c r="S88" s="37"/>
    </row>
    <row r="89" spans="1:19" s="64" customFormat="1" ht="12.75">
      <c r="A89" s="229">
        <v>3159</v>
      </c>
      <c r="B89" s="230" t="s">
        <v>273</v>
      </c>
      <c r="C89" s="82">
        <f t="shared" si="7"/>
        <v>0</v>
      </c>
      <c r="D89" s="109"/>
      <c r="E89" s="58"/>
      <c r="F89" s="58"/>
      <c r="G89" s="58"/>
      <c r="H89" s="288"/>
      <c r="I89" s="62"/>
      <c r="J89" s="292">
        <v>0</v>
      </c>
      <c r="K89" s="292">
        <v>0</v>
      </c>
      <c r="L89" s="292">
        <v>0</v>
      </c>
      <c r="M89" s="292">
        <v>0</v>
      </c>
      <c r="N89" s="292">
        <v>0</v>
      </c>
      <c r="O89" s="292">
        <v>0</v>
      </c>
      <c r="P89" s="292">
        <v>0</v>
      </c>
      <c r="Q89" s="291" t="s">
        <v>154</v>
      </c>
      <c r="R89" s="37"/>
      <c r="S89" s="37"/>
    </row>
    <row r="90" spans="1:19" s="64" customFormat="1" ht="12.75">
      <c r="A90" s="229" t="s">
        <v>647</v>
      </c>
      <c r="B90" s="230" t="s">
        <v>274</v>
      </c>
      <c r="C90" s="82">
        <f t="shared" si="7"/>
        <v>0</v>
      </c>
      <c r="D90" s="109"/>
      <c r="E90" s="58"/>
      <c r="F90" s="58"/>
      <c r="G90" s="58"/>
      <c r="H90" s="288"/>
      <c r="I90" s="62"/>
      <c r="J90" s="292">
        <v>0</v>
      </c>
      <c r="K90" s="292">
        <v>0</v>
      </c>
      <c r="L90" s="292">
        <v>0</v>
      </c>
      <c r="M90" s="292">
        <v>0</v>
      </c>
      <c r="N90" s="292">
        <v>0</v>
      </c>
      <c r="O90" s="292">
        <v>0</v>
      </c>
      <c r="P90" s="292">
        <v>0</v>
      </c>
      <c r="Q90" s="291"/>
      <c r="R90" s="37"/>
      <c r="S90" s="37"/>
    </row>
    <row r="91" spans="1:19" s="64" customFormat="1" ht="12.75">
      <c r="A91" s="229"/>
      <c r="B91" s="230"/>
      <c r="C91" s="131"/>
      <c r="D91" s="109"/>
      <c r="E91" s="122"/>
      <c r="F91" s="122"/>
      <c r="G91" s="122"/>
      <c r="H91" s="122"/>
      <c r="I91" s="122"/>
      <c r="J91" s="125"/>
      <c r="K91" s="21"/>
      <c r="L91" s="21"/>
      <c r="M91" s="21"/>
      <c r="N91" s="21"/>
      <c r="O91" s="21"/>
      <c r="P91" s="21"/>
      <c r="Q91" s="306"/>
      <c r="R91" s="19"/>
      <c r="S91" s="19"/>
    </row>
    <row r="92" spans="1:19" s="64" customFormat="1" ht="12.75">
      <c r="A92" s="229" t="s">
        <v>616</v>
      </c>
      <c r="B92" s="230" t="s">
        <v>648</v>
      </c>
      <c r="C92" s="131"/>
      <c r="D92" s="109"/>
      <c r="E92" s="81" t="s">
        <v>275</v>
      </c>
      <c r="F92" s="81"/>
      <c r="G92" s="81"/>
      <c r="H92" s="81"/>
      <c r="I92" s="128"/>
      <c r="J92" s="2">
        <f aca="true" t="shared" si="8" ref="J92:P92">SUM(J77:J79,J81:J90)</f>
        <v>0</v>
      </c>
      <c r="K92" s="2">
        <f t="shared" si="8"/>
        <v>0</v>
      </c>
      <c r="L92" s="2">
        <f t="shared" si="8"/>
        <v>0</v>
      </c>
      <c r="M92" s="2">
        <f t="shared" si="8"/>
        <v>0</v>
      </c>
      <c r="N92" s="2">
        <f t="shared" si="8"/>
        <v>0</v>
      </c>
      <c r="O92" s="2">
        <f t="shared" si="8"/>
        <v>0</v>
      </c>
      <c r="P92" s="2">
        <f t="shared" si="8"/>
        <v>0</v>
      </c>
      <c r="Q92" s="307" t="s">
        <v>250</v>
      </c>
      <c r="R92" s="37"/>
      <c r="S92" s="37"/>
    </row>
    <row r="93" spans="1:19" s="64" customFormat="1" ht="12.75">
      <c r="A93" s="229">
        <v>4000</v>
      </c>
      <c r="B93" s="230"/>
      <c r="C93" s="131"/>
      <c r="D93" s="109"/>
      <c r="E93" s="58"/>
      <c r="F93" s="58"/>
      <c r="G93" s="58"/>
      <c r="H93" s="58"/>
      <c r="I93" s="58"/>
      <c r="J93" s="132"/>
      <c r="K93" s="38"/>
      <c r="L93" s="38"/>
      <c r="M93" s="38"/>
      <c r="N93" s="38"/>
      <c r="O93" s="38"/>
      <c r="P93" s="38"/>
      <c r="Q93" s="303"/>
      <c r="R93" s="37"/>
      <c r="S93" s="37"/>
    </row>
    <row r="94" spans="1:19" ht="12.75">
      <c r="A94" s="229">
        <v>4100</v>
      </c>
      <c r="B94" s="230" t="s">
        <v>649</v>
      </c>
      <c r="C94" s="131"/>
      <c r="D94" s="105" t="s">
        <v>143</v>
      </c>
      <c r="E94" s="81" t="s">
        <v>144</v>
      </c>
      <c r="F94" s="81"/>
      <c r="G94" s="81"/>
      <c r="H94" s="81"/>
      <c r="I94" s="128"/>
      <c r="J94" s="35">
        <v>0</v>
      </c>
      <c r="K94" s="133" t="s">
        <v>250</v>
      </c>
      <c r="L94" s="133" t="s">
        <v>250</v>
      </c>
      <c r="M94" s="35">
        <v>0</v>
      </c>
      <c r="N94" s="133" t="s">
        <v>250</v>
      </c>
      <c r="O94" s="133" t="s">
        <v>250</v>
      </c>
      <c r="P94" s="35">
        <v>0</v>
      </c>
      <c r="Q94" s="291" t="s">
        <v>154</v>
      </c>
      <c r="R94" s="19"/>
      <c r="S94" s="19"/>
    </row>
    <row r="95" spans="1:19" ht="12.75">
      <c r="A95" s="229">
        <v>5000</v>
      </c>
      <c r="B95" s="230"/>
      <c r="C95" s="131"/>
      <c r="D95" s="121"/>
      <c r="E95" s="122"/>
      <c r="F95" s="122"/>
      <c r="G95" s="122"/>
      <c r="H95" s="122"/>
      <c r="I95" s="58"/>
      <c r="J95" s="132"/>
      <c r="K95" s="38"/>
      <c r="L95" s="18"/>
      <c r="M95" s="18"/>
      <c r="N95" s="18"/>
      <c r="O95" s="18"/>
      <c r="P95" s="18"/>
      <c r="Q95" s="297"/>
      <c r="R95" s="19"/>
      <c r="S95" s="19"/>
    </row>
    <row r="96" spans="1:19" ht="12.75">
      <c r="A96" s="229">
        <v>5100</v>
      </c>
      <c r="B96" s="230" t="s">
        <v>650</v>
      </c>
      <c r="C96" s="131"/>
      <c r="D96" s="105" t="s">
        <v>145</v>
      </c>
      <c r="E96" s="81" t="s">
        <v>146</v>
      </c>
      <c r="F96" s="81"/>
      <c r="G96" s="81"/>
      <c r="H96" s="81"/>
      <c r="I96" s="128"/>
      <c r="J96" s="35">
        <v>0</v>
      </c>
      <c r="K96" s="133" t="s">
        <v>250</v>
      </c>
      <c r="L96" s="133" t="s">
        <v>250</v>
      </c>
      <c r="M96" s="35">
        <v>0</v>
      </c>
      <c r="N96" s="133" t="s">
        <v>250</v>
      </c>
      <c r="O96" s="133" t="s">
        <v>250</v>
      </c>
      <c r="P96" s="35">
        <v>0</v>
      </c>
      <c r="Q96" s="291" t="s">
        <v>154</v>
      </c>
      <c r="R96" s="37"/>
      <c r="S96" s="37"/>
    </row>
    <row r="97" spans="1:19" ht="12.75">
      <c r="A97" s="229">
        <v>6000</v>
      </c>
      <c r="B97" s="230"/>
      <c r="C97" s="131"/>
      <c r="D97" s="121"/>
      <c r="E97" s="122"/>
      <c r="F97" s="122"/>
      <c r="G97" s="122"/>
      <c r="H97" s="122"/>
      <c r="I97" s="122"/>
      <c r="J97" s="134"/>
      <c r="K97" s="36"/>
      <c r="L97" s="36"/>
      <c r="M97" s="21"/>
      <c r="N97" s="21"/>
      <c r="O97" s="21"/>
      <c r="P97" s="21"/>
      <c r="Q97" s="296"/>
      <c r="R97" s="19"/>
      <c r="S97" s="19"/>
    </row>
    <row r="98" spans="1:19" ht="12.75">
      <c r="A98" s="229">
        <v>6100</v>
      </c>
      <c r="B98" s="230" t="s">
        <v>651</v>
      </c>
      <c r="C98" s="131"/>
      <c r="D98" s="105" t="s">
        <v>147</v>
      </c>
      <c r="E98" s="81" t="s">
        <v>148</v>
      </c>
      <c r="F98" s="81"/>
      <c r="G98" s="81"/>
      <c r="H98" s="81"/>
      <c r="I98" s="128"/>
      <c r="J98" s="35">
        <v>0</v>
      </c>
      <c r="K98" s="129" t="s">
        <v>250</v>
      </c>
      <c r="L98" s="129" t="s">
        <v>250</v>
      </c>
      <c r="M98" s="35">
        <v>0</v>
      </c>
      <c r="N98" s="129" t="s">
        <v>250</v>
      </c>
      <c r="O98" s="129" t="s">
        <v>250</v>
      </c>
      <c r="P98" s="35">
        <v>0</v>
      </c>
      <c r="Q98" s="291" t="s">
        <v>154</v>
      </c>
      <c r="R98" s="19"/>
      <c r="S98" s="19"/>
    </row>
    <row r="99" spans="1:19" ht="12.75">
      <c r="A99" s="229">
        <v>7000</v>
      </c>
      <c r="B99" s="230"/>
      <c r="C99" s="131"/>
      <c r="D99" s="121"/>
      <c r="E99" s="122"/>
      <c r="F99" s="122"/>
      <c r="G99" s="122"/>
      <c r="H99" s="122"/>
      <c r="I99" s="130"/>
      <c r="J99" s="132"/>
      <c r="K99" s="38"/>
      <c r="L99" s="38"/>
      <c r="M99" s="38"/>
      <c r="N99" s="38"/>
      <c r="O99" s="38"/>
      <c r="P99" s="38"/>
      <c r="Q99" s="297"/>
      <c r="R99" s="37"/>
      <c r="S99" s="37"/>
    </row>
    <row r="100" spans="1:19" ht="12.75">
      <c r="A100" s="229">
        <v>7100</v>
      </c>
      <c r="B100" s="230" t="s">
        <v>652</v>
      </c>
      <c r="C100" s="131"/>
      <c r="D100" s="107" t="s">
        <v>152</v>
      </c>
      <c r="E100" s="58" t="s">
        <v>276</v>
      </c>
      <c r="F100" s="58"/>
      <c r="G100" s="58"/>
      <c r="H100" s="58"/>
      <c r="I100" s="58"/>
      <c r="J100" s="135"/>
      <c r="K100" s="20"/>
      <c r="L100" s="20"/>
      <c r="M100" s="20"/>
      <c r="N100" s="20"/>
      <c r="O100" s="20"/>
      <c r="P100" s="20"/>
      <c r="Q100" s="299"/>
      <c r="R100" s="19"/>
      <c r="S100" s="19"/>
    </row>
    <row r="101" spans="1:19" ht="12.75">
      <c r="A101" s="229">
        <v>7110</v>
      </c>
      <c r="B101" s="230" t="s">
        <v>625</v>
      </c>
      <c r="C101" s="131"/>
      <c r="D101" s="109"/>
      <c r="E101" s="58" t="s">
        <v>694</v>
      </c>
      <c r="F101" s="58" t="s">
        <v>277</v>
      </c>
      <c r="G101" s="58"/>
      <c r="H101" s="58"/>
      <c r="I101" s="61"/>
      <c r="J101" s="35">
        <v>0</v>
      </c>
      <c r="K101" s="136" t="s">
        <v>250</v>
      </c>
      <c r="L101" s="136" t="s">
        <v>250</v>
      </c>
      <c r="M101" s="35">
        <v>0</v>
      </c>
      <c r="N101" s="136" t="s">
        <v>250</v>
      </c>
      <c r="O101" s="136" t="s">
        <v>250</v>
      </c>
      <c r="P101" s="35">
        <v>0</v>
      </c>
      <c r="Q101" s="291" t="s">
        <v>154</v>
      </c>
      <c r="R101" s="64"/>
      <c r="S101" s="64"/>
    </row>
    <row r="102" spans="1:19" ht="12.75">
      <c r="A102" s="229">
        <v>7120</v>
      </c>
      <c r="B102" s="230" t="s">
        <v>278</v>
      </c>
      <c r="C102" s="131"/>
      <c r="D102" s="109"/>
      <c r="E102" s="58" t="s">
        <v>697</v>
      </c>
      <c r="F102" s="58" t="s">
        <v>279</v>
      </c>
      <c r="G102" s="58"/>
      <c r="H102" s="58"/>
      <c r="I102" s="61"/>
      <c r="J102" s="35">
        <v>0</v>
      </c>
      <c r="K102" s="133" t="s">
        <v>250</v>
      </c>
      <c r="L102" s="133" t="s">
        <v>250</v>
      </c>
      <c r="M102" s="35">
        <v>0</v>
      </c>
      <c r="N102" s="133" t="s">
        <v>250</v>
      </c>
      <c r="O102" s="133" t="s">
        <v>250</v>
      </c>
      <c r="P102" s="35">
        <v>0</v>
      </c>
      <c r="Q102" s="291" t="s">
        <v>154</v>
      </c>
      <c r="R102" s="64"/>
      <c r="S102" s="64"/>
    </row>
    <row r="103" spans="1:19" ht="12.75">
      <c r="A103" s="229"/>
      <c r="B103" s="230"/>
      <c r="C103" s="131"/>
      <c r="D103" s="109"/>
      <c r="E103" s="122"/>
      <c r="F103" s="137"/>
      <c r="G103" s="122"/>
      <c r="H103" s="122"/>
      <c r="I103" s="122"/>
      <c r="J103" s="134"/>
      <c r="K103" s="66"/>
      <c r="L103" s="66"/>
      <c r="M103" s="66"/>
      <c r="N103" s="66"/>
      <c r="O103" s="66"/>
      <c r="P103" s="66"/>
      <c r="Q103" s="308"/>
      <c r="R103" s="64"/>
      <c r="S103" s="64"/>
    </row>
    <row r="104" spans="1:19" ht="12.75">
      <c r="A104" s="229" t="s">
        <v>653</v>
      </c>
      <c r="B104" s="230" t="s">
        <v>654</v>
      </c>
      <c r="C104" s="131"/>
      <c r="D104" s="109"/>
      <c r="E104" s="58" t="s">
        <v>732</v>
      </c>
      <c r="F104" s="58"/>
      <c r="G104" s="58"/>
      <c r="H104" s="58"/>
      <c r="I104" s="61"/>
      <c r="J104" s="2">
        <f>SUM(J101:J102)</f>
        <v>0</v>
      </c>
      <c r="K104" s="138" t="s">
        <v>250</v>
      </c>
      <c r="L104" s="138" t="s">
        <v>250</v>
      </c>
      <c r="M104" s="2">
        <f>SUM(M101:M102)</f>
        <v>0</v>
      </c>
      <c r="N104" s="138" t="s">
        <v>250</v>
      </c>
      <c r="O104" s="138" t="s">
        <v>250</v>
      </c>
      <c r="P104" s="2">
        <f>SUM(P101:P102)</f>
        <v>0</v>
      </c>
      <c r="Q104" s="309" t="s">
        <v>250</v>
      </c>
      <c r="R104" s="64"/>
      <c r="S104" s="64"/>
    </row>
    <row r="105" spans="1:19" ht="12.75">
      <c r="A105" s="229">
        <v>8000</v>
      </c>
      <c r="B105" s="230"/>
      <c r="C105" s="131"/>
      <c r="D105" s="109"/>
      <c r="E105" s="58"/>
      <c r="F105" s="58"/>
      <c r="G105" s="58"/>
      <c r="H105" s="58"/>
      <c r="I105" s="130"/>
      <c r="J105" s="132"/>
      <c r="K105" s="67"/>
      <c r="L105" s="67"/>
      <c r="M105" s="67"/>
      <c r="N105" s="67"/>
      <c r="O105" s="67"/>
      <c r="P105" s="67"/>
      <c r="Q105" s="310"/>
      <c r="R105" s="64"/>
      <c r="S105" s="64"/>
    </row>
    <row r="106" spans="1:19" ht="12.75">
      <c r="A106" s="229">
        <v>8100</v>
      </c>
      <c r="B106" s="230" t="s">
        <v>655</v>
      </c>
      <c r="C106" s="131"/>
      <c r="D106" s="105" t="s">
        <v>153</v>
      </c>
      <c r="E106" s="81" t="s">
        <v>280</v>
      </c>
      <c r="F106" s="81"/>
      <c r="G106" s="81"/>
      <c r="H106" s="81"/>
      <c r="I106" s="58"/>
      <c r="J106" s="135"/>
      <c r="K106" s="80"/>
      <c r="L106" s="80"/>
      <c r="M106" s="80"/>
      <c r="N106" s="80"/>
      <c r="O106" s="80"/>
      <c r="P106" s="80"/>
      <c r="Q106" s="311"/>
      <c r="R106" s="64"/>
      <c r="S106" s="64"/>
    </row>
    <row r="107" spans="1:19" ht="12.75">
      <c r="A107" s="229">
        <v>8110</v>
      </c>
      <c r="B107" s="230" t="s">
        <v>626</v>
      </c>
      <c r="C107" s="131"/>
      <c r="D107" s="109"/>
      <c r="E107" s="58" t="s">
        <v>694</v>
      </c>
      <c r="F107" s="58" t="s">
        <v>281</v>
      </c>
      <c r="G107" s="58"/>
      <c r="H107" s="58"/>
      <c r="I107" s="61"/>
      <c r="J107" s="35">
        <v>0</v>
      </c>
      <c r="K107" s="136" t="s">
        <v>250</v>
      </c>
      <c r="L107" s="136" t="s">
        <v>250</v>
      </c>
      <c r="M107" s="35">
        <v>0</v>
      </c>
      <c r="N107" s="136" t="s">
        <v>250</v>
      </c>
      <c r="O107" s="136" t="s">
        <v>250</v>
      </c>
      <c r="P107" s="35">
        <v>0</v>
      </c>
      <c r="Q107" s="291" t="s">
        <v>154</v>
      </c>
      <c r="R107" s="64"/>
      <c r="S107" s="64"/>
    </row>
    <row r="108" spans="1:19" ht="12.75">
      <c r="A108" s="229">
        <v>8120</v>
      </c>
      <c r="B108" s="230" t="s">
        <v>282</v>
      </c>
      <c r="C108" s="131"/>
      <c r="D108" s="109"/>
      <c r="E108" s="58" t="s">
        <v>697</v>
      </c>
      <c r="F108" s="58" t="s">
        <v>279</v>
      </c>
      <c r="G108" s="58"/>
      <c r="H108" s="58"/>
      <c r="I108" s="61"/>
      <c r="J108" s="35">
        <v>0</v>
      </c>
      <c r="K108" s="133" t="s">
        <v>250</v>
      </c>
      <c r="L108" s="133" t="s">
        <v>250</v>
      </c>
      <c r="M108" s="35">
        <v>0</v>
      </c>
      <c r="N108" s="133" t="s">
        <v>250</v>
      </c>
      <c r="O108" s="133" t="s">
        <v>250</v>
      </c>
      <c r="P108" s="35">
        <v>0</v>
      </c>
      <c r="Q108" s="291" t="s">
        <v>154</v>
      </c>
      <c r="R108" s="64"/>
      <c r="S108" s="64"/>
    </row>
    <row r="109" spans="1:19" ht="12.75">
      <c r="A109" s="229"/>
      <c r="B109" s="230"/>
      <c r="C109" s="131"/>
      <c r="D109" s="109"/>
      <c r="E109" s="122"/>
      <c r="F109" s="122"/>
      <c r="G109" s="122"/>
      <c r="H109" s="122"/>
      <c r="I109" s="122"/>
      <c r="J109" s="134"/>
      <c r="K109" s="66"/>
      <c r="L109" s="66"/>
      <c r="M109" s="66"/>
      <c r="N109" s="66"/>
      <c r="O109" s="66"/>
      <c r="P109" s="66"/>
      <c r="Q109" s="308"/>
      <c r="R109" s="64"/>
      <c r="S109" s="64"/>
    </row>
    <row r="110" spans="1:19" ht="12.75">
      <c r="A110" s="229" t="s">
        <v>656</v>
      </c>
      <c r="B110" s="230" t="s">
        <v>657</v>
      </c>
      <c r="C110" s="131"/>
      <c r="D110" s="109"/>
      <c r="E110" s="140" t="s">
        <v>733</v>
      </c>
      <c r="F110" s="81"/>
      <c r="G110" s="81"/>
      <c r="H110" s="81"/>
      <c r="I110" s="128"/>
      <c r="J110" s="2">
        <f>SUM(J107:J108)</f>
        <v>0</v>
      </c>
      <c r="K110" s="133" t="s">
        <v>250</v>
      </c>
      <c r="L110" s="133" t="s">
        <v>250</v>
      </c>
      <c r="M110" s="2">
        <f>SUM(M107:M108)</f>
        <v>0</v>
      </c>
      <c r="N110" s="133" t="s">
        <v>250</v>
      </c>
      <c r="O110" s="133" t="s">
        <v>250</v>
      </c>
      <c r="P110" s="2">
        <f>SUM(P107:P108)</f>
        <v>0</v>
      </c>
      <c r="Q110" s="302" t="s">
        <v>250</v>
      </c>
      <c r="R110" s="64"/>
      <c r="S110" s="64"/>
    </row>
    <row r="111" spans="1:19" ht="12.75">
      <c r="A111" s="229"/>
      <c r="B111" s="230"/>
      <c r="C111" s="131"/>
      <c r="D111" s="109"/>
      <c r="E111" s="141"/>
      <c r="F111" s="122"/>
      <c r="G111" s="122"/>
      <c r="H111" s="122"/>
      <c r="I111" s="122"/>
      <c r="J111" s="134"/>
      <c r="K111" s="66"/>
      <c r="L111" s="66"/>
      <c r="M111" s="66"/>
      <c r="N111" s="66"/>
      <c r="O111" s="66"/>
      <c r="P111" s="66"/>
      <c r="Q111" s="308"/>
      <c r="R111" s="64"/>
      <c r="S111" s="64"/>
    </row>
    <row r="112" spans="1:19" ht="12.75">
      <c r="A112" s="229" t="s">
        <v>658</v>
      </c>
      <c r="B112" s="230" t="s">
        <v>283</v>
      </c>
      <c r="C112" s="131"/>
      <c r="D112" s="121"/>
      <c r="E112" s="279" t="s">
        <v>734</v>
      </c>
      <c r="F112" s="81"/>
      <c r="G112" s="81"/>
      <c r="H112" s="81"/>
      <c r="I112" s="128"/>
      <c r="J112" s="2">
        <f>SUM(J104,J110)</f>
        <v>0</v>
      </c>
      <c r="K112" s="133" t="s">
        <v>250</v>
      </c>
      <c r="L112" s="133" t="s">
        <v>250</v>
      </c>
      <c r="M112" s="2">
        <f>SUM(M104,M110)</f>
        <v>0</v>
      </c>
      <c r="N112" s="133" t="s">
        <v>250</v>
      </c>
      <c r="O112" s="133" t="s">
        <v>250</v>
      </c>
      <c r="P112" s="2">
        <f>SUM(P104,P110)</f>
        <v>0</v>
      </c>
      <c r="Q112" s="302" t="s">
        <v>250</v>
      </c>
      <c r="R112" s="64"/>
      <c r="S112" s="64"/>
    </row>
    <row r="113" spans="1:19" ht="12.75">
      <c r="A113" s="229">
        <v>9010</v>
      </c>
      <c r="B113" s="230" t="s">
        <v>284</v>
      </c>
      <c r="C113" s="131"/>
      <c r="D113" s="276" t="s">
        <v>150</v>
      </c>
      <c r="E113" s="145" t="s">
        <v>287</v>
      </c>
      <c r="F113" s="81"/>
      <c r="G113" s="81"/>
      <c r="H113" s="81"/>
      <c r="I113" s="128"/>
      <c r="J113" s="277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291" t="s">
        <v>154</v>
      </c>
      <c r="R113" s="64"/>
      <c r="S113" s="64"/>
    </row>
    <row r="114" spans="1:19" ht="12.75">
      <c r="A114" s="229"/>
      <c r="B114" s="230"/>
      <c r="C114" s="131"/>
      <c r="D114" s="276"/>
      <c r="E114" s="280"/>
      <c r="F114" s="122"/>
      <c r="G114" s="122"/>
      <c r="H114" s="122"/>
      <c r="I114" s="130"/>
      <c r="J114" s="278"/>
      <c r="K114" s="67"/>
      <c r="L114" s="67"/>
      <c r="M114" s="67"/>
      <c r="N114" s="67"/>
      <c r="O114" s="67"/>
      <c r="P114" s="67"/>
      <c r="Q114" s="297"/>
      <c r="R114" s="64"/>
      <c r="S114" s="64"/>
    </row>
    <row r="115" spans="1:19" ht="13.5" customHeight="1">
      <c r="A115" s="229" t="s">
        <v>659</v>
      </c>
      <c r="B115" s="230"/>
      <c r="C115" s="131"/>
      <c r="D115" s="105"/>
      <c r="E115" s="147" t="s">
        <v>288</v>
      </c>
      <c r="F115" s="58"/>
      <c r="G115" s="58"/>
      <c r="H115" s="58"/>
      <c r="I115" s="58"/>
      <c r="J115" s="135"/>
      <c r="K115" s="146"/>
      <c r="L115" s="146"/>
      <c r="M115" s="80"/>
      <c r="N115" s="146"/>
      <c r="O115" s="146"/>
      <c r="P115" s="80"/>
      <c r="Q115" s="299"/>
      <c r="R115" s="64"/>
      <c r="S115" s="64"/>
    </row>
    <row r="116" spans="1:19" ht="12.75">
      <c r="A116" s="229" t="s">
        <v>660</v>
      </c>
      <c r="B116" s="230" t="s">
        <v>661</v>
      </c>
      <c r="C116" s="153">
        <f aca="true" t="shared" si="9" ref="C116:C125">H116</f>
        <v>0</v>
      </c>
      <c r="D116" s="107"/>
      <c r="E116" s="147"/>
      <c r="F116" s="58"/>
      <c r="G116" s="58"/>
      <c r="H116" s="288"/>
      <c r="I116" s="248"/>
      <c r="J116" s="292">
        <v>0</v>
      </c>
      <c r="K116" s="293" t="s">
        <v>250</v>
      </c>
      <c r="L116" s="293" t="s">
        <v>250</v>
      </c>
      <c r="M116" s="292">
        <v>0</v>
      </c>
      <c r="N116" s="293" t="s">
        <v>250</v>
      </c>
      <c r="O116" s="293" t="s">
        <v>250</v>
      </c>
      <c r="P116" s="292">
        <v>0</v>
      </c>
      <c r="Q116" s="291" t="s">
        <v>154</v>
      </c>
      <c r="R116" s="64"/>
      <c r="S116" s="64"/>
    </row>
    <row r="117" spans="1:19" ht="12.75">
      <c r="A117" s="229" t="s">
        <v>909</v>
      </c>
      <c r="B117" s="230" t="s">
        <v>662</v>
      </c>
      <c r="C117" s="153">
        <f t="shared" si="9"/>
        <v>0</v>
      </c>
      <c r="D117" s="107"/>
      <c r="E117" s="147"/>
      <c r="F117" s="58"/>
      <c r="G117" s="58"/>
      <c r="H117" s="288"/>
      <c r="I117" s="248"/>
      <c r="J117" s="292">
        <v>0</v>
      </c>
      <c r="K117" s="293" t="s">
        <v>250</v>
      </c>
      <c r="L117" s="293" t="s">
        <v>250</v>
      </c>
      <c r="M117" s="292">
        <v>0</v>
      </c>
      <c r="N117" s="293" t="s">
        <v>250</v>
      </c>
      <c r="O117" s="293" t="s">
        <v>250</v>
      </c>
      <c r="P117" s="292">
        <v>0</v>
      </c>
      <c r="Q117" s="291" t="s">
        <v>154</v>
      </c>
      <c r="R117" s="64"/>
      <c r="S117" s="64"/>
    </row>
    <row r="118" spans="1:19" ht="12.75">
      <c r="A118" s="229" t="s">
        <v>910</v>
      </c>
      <c r="B118" s="230" t="s">
        <v>663</v>
      </c>
      <c r="C118" s="153">
        <f t="shared" si="9"/>
        <v>0</v>
      </c>
      <c r="D118" s="107"/>
      <c r="E118" s="147"/>
      <c r="F118" s="58"/>
      <c r="G118" s="58"/>
      <c r="H118" s="288"/>
      <c r="I118" s="248"/>
      <c r="J118" s="292">
        <v>0</v>
      </c>
      <c r="K118" s="293" t="s">
        <v>250</v>
      </c>
      <c r="L118" s="293" t="s">
        <v>250</v>
      </c>
      <c r="M118" s="292">
        <v>0</v>
      </c>
      <c r="N118" s="293" t="s">
        <v>250</v>
      </c>
      <c r="O118" s="293" t="s">
        <v>250</v>
      </c>
      <c r="P118" s="292">
        <v>0</v>
      </c>
      <c r="Q118" s="291" t="s">
        <v>154</v>
      </c>
      <c r="R118" s="64"/>
      <c r="S118" s="64"/>
    </row>
    <row r="119" spans="1:19" ht="12.75">
      <c r="A119" s="229" t="s">
        <v>911</v>
      </c>
      <c r="B119" s="230" t="s">
        <v>664</v>
      </c>
      <c r="C119" s="153">
        <f t="shared" si="9"/>
        <v>0</v>
      </c>
      <c r="D119" s="107"/>
      <c r="E119" s="147"/>
      <c r="F119" s="58"/>
      <c r="G119" s="58"/>
      <c r="H119" s="288"/>
      <c r="I119" s="248"/>
      <c r="J119" s="292">
        <v>0</v>
      </c>
      <c r="K119" s="293" t="s">
        <v>250</v>
      </c>
      <c r="L119" s="293" t="s">
        <v>250</v>
      </c>
      <c r="M119" s="292">
        <v>0</v>
      </c>
      <c r="N119" s="293" t="s">
        <v>250</v>
      </c>
      <c r="O119" s="293" t="s">
        <v>250</v>
      </c>
      <c r="P119" s="292">
        <v>0</v>
      </c>
      <c r="Q119" s="291" t="s">
        <v>154</v>
      </c>
      <c r="R119" s="64"/>
      <c r="S119" s="64"/>
    </row>
    <row r="120" spans="1:19" ht="12.75">
      <c r="A120" s="229" t="s">
        <v>912</v>
      </c>
      <c r="B120" s="230" t="s">
        <v>665</v>
      </c>
      <c r="C120" s="153">
        <f t="shared" si="9"/>
        <v>0</v>
      </c>
      <c r="D120" s="107"/>
      <c r="E120" s="147"/>
      <c r="F120" s="58"/>
      <c r="G120" s="58"/>
      <c r="H120" s="288"/>
      <c r="I120" s="248"/>
      <c r="J120" s="292">
        <v>0</v>
      </c>
      <c r="K120" s="293" t="s">
        <v>250</v>
      </c>
      <c r="L120" s="293" t="s">
        <v>250</v>
      </c>
      <c r="M120" s="292">
        <v>0</v>
      </c>
      <c r="N120" s="293" t="s">
        <v>250</v>
      </c>
      <c r="O120" s="293" t="s">
        <v>250</v>
      </c>
      <c r="P120" s="292">
        <v>0</v>
      </c>
      <c r="Q120" s="291" t="s">
        <v>154</v>
      </c>
      <c r="R120" s="64"/>
      <c r="S120" s="64"/>
    </row>
    <row r="121" spans="1:19" ht="12.75">
      <c r="A121" s="229" t="s">
        <v>913</v>
      </c>
      <c r="B121" s="230" t="s">
        <v>666</v>
      </c>
      <c r="C121" s="153">
        <f t="shared" si="9"/>
        <v>0</v>
      </c>
      <c r="D121" s="107"/>
      <c r="E121" s="147"/>
      <c r="F121" s="58"/>
      <c r="G121" s="58"/>
      <c r="H121" s="288"/>
      <c r="I121" s="248"/>
      <c r="J121" s="292">
        <v>0</v>
      </c>
      <c r="K121" s="293" t="s">
        <v>250</v>
      </c>
      <c r="L121" s="293" t="s">
        <v>250</v>
      </c>
      <c r="M121" s="292">
        <v>0</v>
      </c>
      <c r="N121" s="293" t="s">
        <v>250</v>
      </c>
      <c r="O121" s="293" t="s">
        <v>250</v>
      </c>
      <c r="P121" s="292">
        <v>0</v>
      </c>
      <c r="Q121" s="291" t="s">
        <v>154</v>
      </c>
      <c r="R121" s="64"/>
      <c r="S121" s="64"/>
    </row>
    <row r="122" spans="1:19" ht="12.75">
      <c r="A122" s="229" t="s">
        <v>914</v>
      </c>
      <c r="B122" s="230" t="s">
        <v>667</v>
      </c>
      <c r="C122" s="153">
        <f t="shared" si="9"/>
        <v>0</v>
      </c>
      <c r="D122" s="107"/>
      <c r="E122" s="147"/>
      <c r="F122" s="58"/>
      <c r="G122" s="58"/>
      <c r="H122" s="288"/>
      <c r="I122" s="248"/>
      <c r="J122" s="292">
        <v>0</v>
      </c>
      <c r="K122" s="293" t="s">
        <v>250</v>
      </c>
      <c r="L122" s="293" t="s">
        <v>250</v>
      </c>
      <c r="M122" s="292">
        <v>0</v>
      </c>
      <c r="N122" s="293" t="s">
        <v>250</v>
      </c>
      <c r="O122" s="293" t="s">
        <v>250</v>
      </c>
      <c r="P122" s="292">
        <v>0</v>
      </c>
      <c r="Q122" s="291" t="s">
        <v>154</v>
      </c>
      <c r="R122" s="64"/>
      <c r="S122" s="64"/>
    </row>
    <row r="123" spans="1:19" ht="12.75">
      <c r="A123" s="229" t="s">
        <v>915</v>
      </c>
      <c r="B123" s="230" t="s">
        <v>668</v>
      </c>
      <c r="C123" s="153">
        <f t="shared" si="9"/>
        <v>0</v>
      </c>
      <c r="D123" s="107"/>
      <c r="E123" s="147"/>
      <c r="F123" s="58"/>
      <c r="G123" s="58"/>
      <c r="H123" s="288"/>
      <c r="I123" s="248"/>
      <c r="J123" s="292">
        <v>0</v>
      </c>
      <c r="K123" s="293" t="s">
        <v>250</v>
      </c>
      <c r="L123" s="293" t="s">
        <v>250</v>
      </c>
      <c r="M123" s="292">
        <v>0</v>
      </c>
      <c r="N123" s="293" t="s">
        <v>250</v>
      </c>
      <c r="O123" s="293" t="s">
        <v>250</v>
      </c>
      <c r="P123" s="292">
        <v>0</v>
      </c>
      <c r="Q123" s="291" t="s">
        <v>154</v>
      </c>
      <c r="R123" s="64"/>
      <c r="S123" s="64"/>
    </row>
    <row r="124" spans="1:19" ht="12.75">
      <c r="A124" s="229" t="s">
        <v>916</v>
      </c>
      <c r="B124" s="230" t="s">
        <v>669</v>
      </c>
      <c r="C124" s="153">
        <f t="shared" si="9"/>
        <v>0</v>
      </c>
      <c r="D124" s="107"/>
      <c r="E124" s="147"/>
      <c r="F124" s="58"/>
      <c r="G124" s="58"/>
      <c r="H124" s="288"/>
      <c r="I124" s="248"/>
      <c r="J124" s="292">
        <v>0</v>
      </c>
      <c r="K124" s="293" t="s">
        <v>250</v>
      </c>
      <c r="L124" s="293" t="s">
        <v>250</v>
      </c>
      <c r="M124" s="292">
        <v>0</v>
      </c>
      <c r="N124" s="293" t="s">
        <v>250</v>
      </c>
      <c r="O124" s="293" t="s">
        <v>250</v>
      </c>
      <c r="P124" s="292">
        <v>0</v>
      </c>
      <c r="Q124" s="291" t="s">
        <v>154</v>
      </c>
      <c r="R124" s="64"/>
      <c r="S124" s="64"/>
    </row>
    <row r="125" spans="1:19" ht="12.75">
      <c r="A125" s="229" t="s">
        <v>670</v>
      </c>
      <c r="B125" s="230" t="s">
        <v>671</v>
      </c>
      <c r="C125" s="153">
        <f t="shared" si="9"/>
        <v>0</v>
      </c>
      <c r="D125" s="107"/>
      <c r="E125" s="147"/>
      <c r="F125" s="58"/>
      <c r="G125" s="58"/>
      <c r="H125" s="288"/>
      <c r="I125" s="248"/>
      <c r="J125" s="292">
        <v>0</v>
      </c>
      <c r="K125" s="293" t="s">
        <v>250</v>
      </c>
      <c r="L125" s="293" t="s">
        <v>250</v>
      </c>
      <c r="M125" s="292">
        <v>0</v>
      </c>
      <c r="N125" s="293" t="s">
        <v>250</v>
      </c>
      <c r="O125" s="293" t="s">
        <v>250</v>
      </c>
      <c r="P125" s="292">
        <v>0</v>
      </c>
      <c r="Q125" s="291"/>
      <c r="R125" s="64"/>
      <c r="S125" s="64"/>
    </row>
    <row r="126" spans="1:19" ht="12.75">
      <c r="A126" s="229"/>
      <c r="B126" s="230"/>
      <c r="C126" s="131"/>
      <c r="D126" s="109"/>
      <c r="E126" s="148"/>
      <c r="F126" s="58"/>
      <c r="G126" s="58"/>
      <c r="H126" s="58"/>
      <c r="I126" s="58"/>
      <c r="J126" s="152"/>
      <c r="K126" s="64"/>
      <c r="L126" s="64"/>
      <c r="M126" s="64"/>
      <c r="N126" s="64"/>
      <c r="O126" s="64"/>
      <c r="P126" s="67"/>
      <c r="Q126" s="139"/>
      <c r="R126" s="64"/>
      <c r="S126" s="64"/>
    </row>
    <row r="127" spans="1:19" ht="13.5" thickBot="1">
      <c r="A127" s="229" t="s">
        <v>672</v>
      </c>
      <c r="B127" s="230" t="s">
        <v>673</v>
      </c>
      <c r="C127" s="63"/>
      <c r="D127" s="149"/>
      <c r="E127" s="323" t="s">
        <v>289</v>
      </c>
      <c r="F127" s="323"/>
      <c r="G127" s="323"/>
      <c r="H127" s="323"/>
      <c r="I127" s="150"/>
      <c r="J127" s="24">
        <f>SUM(J72,J74,J92,J94,J96,J98,J104,J110,J113,J116:J125)</f>
        <v>0</v>
      </c>
      <c r="K127" s="24">
        <f>SUM(K72,K92,K113)</f>
        <v>0</v>
      </c>
      <c r="L127" s="24">
        <f>SUM(L72,L92,L113)</f>
        <v>0</v>
      </c>
      <c r="M127" s="24">
        <f>SUM(M72,M74,M92,M94,M96,M98,M104,M110,M113,M116:M125)</f>
        <v>0</v>
      </c>
      <c r="N127" s="24">
        <f>SUM(N72,N92,N113)</f>
        <v>0</v>
      </c>
      <c r="O127" s="24">
        <f>SUM(O72,O92,O113)</f>
        <v>0</v>
      </c>
      <c r="P127" s="24">
        <f>SUM(P72,P74,P92,P94,P96,P98,P104,P110,P113,P116:P125)</f>
        <v>0</v>
      </c>
      <c r="Q127" s="151" t="s">
        <v>250</v>
      </c>
      <c r="R127" s="64"/>
      <c r="S127" s="64"/>
    </row>
    <row r="128" spans="1:19" ht="12.75">
      <c r="A128" s="249" t="s">
        <v>163</v>
      </c>
      <c r="B128" s="42"/>
      <c r="C128" s="42"/>
      <c r="D128" s="152"/>
      <c r="E128" s="152"/>
      <c r="F128" s="152"/>
      <c r="G128" s="152"/>
      <c r="H128" s="152"/>
      <c r="I128" s="152"/>
      <c r="J128" s="152"/>
      <c r="K128" s="64"/>
      <c r="L128" s="64"/>
      <c r="M128" s="64"/>
      <c r="N128" s="64"/>
      <c r="O128" s="64"/>
      <c r="P128" s="64"/>
      <c r="Q128" s="64"/>
      <c r="R128" s="64"/>
      <c r="S128" s="64"/>
    </row>
    <row r="129" spans="1:19" ht="12.75" customHeight="1">
      <c r="A129" s="42"/>
      <c r="B129" s="42"/>
      <c r="C129" s="42"/>
      <c r="D129" s="221"/>
      <c r="E129" s="224" t="s">
        <v>737</v>
      </c>
      <c r="F129" s="225" t="s">
        <v>290</v>
      </c>
      <c r="G129" s="225"/>
      <c r="H129" s="225"/>
      <c r="I129" s="225"/>
      <c r="J129" s="221"/>
      <c r="K129" s="225"/>
      <c r="L129" s="225"/>
      <c r="M129" s="225"/>
      <c r="N129" s="225"/>
      <c r="O129" s="225"/>
      <c r="P129" s="225"/>
      <c r="Q129" s="225"/>
      <c r="R129" s="225"/>
      <c r="S129" s="225"/>
    </row>
    <row r="130" spans="1:19" ht="12.75" customHeight="1">
      <c r="A130" s="42"/>
      <c r="B130" s="42"/>
      <c r="C130" s="42"/>
      <c r="D130" s="221"/>
      <c r="E130" s="221"/>
      <c r="F130" s="221"/>
      <c r="G130" s="221"/>
      <c r="H130" s="225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</row>
    <row r="131" spans="1:19" ht="12.75" customHeight="1">
      <c r="A131" s="42"/>
      <c r="B131" s="42"/>
      <c r="C131" s="42"/>
      <c r="D131" s="221"/>
      <c r="E131" s="221" t="s">
        <v>291</v>
      </c>
      <c r="F131" s="221"/>
      <c r="G131" s="221"/>
      <c r="H131" s="225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</row>
    <row r="132" spans="1:19" ht="12.75" customHeight="1">
      <c r="A132" s="42"/>
      <c r="B132" s="42"/>
      <c r="C132" s="42"/>
      <c r="D132" s="221"/>
      <c r="E132" s="223">
        <v>1</v>
      </c>
      <c r="F132" s="223" t="s">
        <v>1305</v>
      </c>
      <c r="G132" s="223"/>
      <c r="H132" s="242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1"/>
    </row>
    <row r="133" spans="1:19" ht="12.75" customHeight="1">
      <c r="A133" s="42"/>
      <c r="B133" s="42"/>
      <c r="C133" s="42"/>
      <c r="D133" s="221"/>
      <c r="E133" s="223">
        <v>2</v>
      </c>
      <c r="F133" s="223" t="s">
        <v>292</v>
      </c>
      <c r="G133" s="223"/>
      <c r="H133" s="242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1"/>
    </row>
    <row r="134" spans="1:19" ht="12.75" customHeight="1">
      <c r="A134" s="42"/>
      <c r="B134" s="42"/>
      <c r="C134" s="42"/>
      <c r="D134" s="221"/>
      <c r="E134" s="221"/>
      <c r="F134" s="221" t="s">
        <v>293</v>
      </c>
      <c r="G134" s="221"/>
      <c r="H134" s="242" t="s">
        <v>294</v>
      </c>
      <c r="I134" s="223"/>
      <c r="J134" s="223"/>
      <c r="K134" s="221"/>
      <c r="L134" s="221"/>
      <c r="M134" s="221"/>
      <c r="N134" s="221"/>
      <c r="O134" s="221"/>
      <c r="P134" s="221"/>
      <c r="Q134" s="221"/>
      <c r="R134" s="221"/>
      <c r="S134" s="221"/>
    </row>
    <row r="135" spans="1:19" ht="12.75" customHeight="1">
      <c r="A135" s="42"/>
      <c r="B135" s="42"/>
      <c r="C135" s="42"/>
      <c r="D135" s="221"/>
      <c r="E135" s="221"/>
      <c r="F135" s="221" t="s">
        <v>295</v>
      </c>
      <c r="G135" s="221"/>
      <c r="H135" s="242" t="s">
        <v>296</v>
      </c>
      <c r="I135" s="223"/>
      <c r="J135" s="223"/>
      <c r="K135" s="221"/>
      <c r="L135" s="221"/>
      <c r="M135" s="221"/>
      <c r="N135" s="221"/>
      <c r="O135" s="221"/>
      <c r="P135" s="221"/>
      <c r="Q135" s="221"/>
      <c r="R135" s="221"/>
      <c r="S135" s="221"/>
    </row>
    <row r="136" spans="1:19" ht="12.75" customHeight="1">
      <c r="A136" s="42"/>
      <c r="B136" s="42"/>
      <c r="C136" s="42"/>
      <c r="D136" s="221"/>
      <c r="E136" s="221"/>
      <c r="F136" s="221" t="s">
        <v>297</v>
      </c>
      <c r="G136" s="221"/>
      <c r="H136" s="242" t="s">
        <v>298</v>
      </c>
      <c r="I136" s="223"/>
      <c r="J136" s="223"/>
      <c r="K136" s="221"/>
      <c r="L136" s="221"/>
      <c r="M136" s="221"/>
      <c r="N136" s="221"/>
      <c r="O136" s="221"/>
      <c r="P136" s="221"/>
      <c r="Q136" s="221"/>
      <c r="R136" s="221"/>
      <c r="S136" s="221"/>
    </row>
    <row r="137" spans="1:19" ht="12.75" customHeight="1">
      <c r="A137" s="42"/>
      <c r="B137" s="42"/>
      <c r="C137" s="42"/>
      <c r="D137" s="221"/>
      <c r="E137" s="223">
        <v>3</v>
      </c>
      <c r="F137" s="223" t="s">
        <v>299</v>
      </c>
      <c r="G137" s="223"/>
      <c r="H137" s="242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1"/>
    </row>
    <row r="138" spans="1:19" ht="12.75" customHeight="1">
      <c r="A138" s="42"/>
      <c r="B138" s="42"/>
      <c r="C138" s="42"/>
      <c r="D138" s="221"/>
      <c r="E138" s="223">
        <v>4</v>
      </c>
      <c r="F138" s="223" t="s">
        <v>762</v>
      </c>
      <c r="G138" s="223"/>
      <c r="H138" s="242"/>
      <c r="I138" s="223"/>
      <c r="J138" s="223"/>
      <c r="K138" s="221"/>
      <c r="L138" s="221"/>
      <c r="M138" s="221"/>
      <c r="N138" s="221"/>
      <c r="O138" s="221"/>
      <c r="P138" s="221"/>
      <c r="Q138" s="221"/>
      <c r="R138" s="221"/>
      <c r="S138" s="221"/>
    </row>
    <row r="139" spans="1:19" ht="12.75" customHeight="1">
      <c r="A139" s="42"/>
      <c r="B139" s="42"/>
      <c r="C139" s="42"/>
      <c r="D139" s="221"/>
      <c r="E139" s="221"/>
      <c r="F139" s="221" t="s">
        <v>293</v>
      </c>
      <c r="G139" s="221"/>
      <c r="H139" s="242" t="s">
        <v>300</v>
      </c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1"/>
    </row>
    <row r="140" spans="4:19" ht="12.75" customHeight="1">
      <c r="D140" s="221"/>
      <c r="E140" s="221"/>
      <c r="F140" s="221" t="s">
        <v>295</v>
      </c>
      <c r="G140" s="221"/>
      <c r="H140" s="242" t="s">
        <v>339</v>
      </c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</row>
  </sheetData>
  <sheetProtection password="F80C" sheet="1" objects="1" scenarios="1"/>
  <mergeCells count="5">
    <mergeCell ref="J8:O8"/>
    <mergeCell ref="E127:H127"/>
    <mergeCell ref="R15:S15"/>
    <mergeCell ref="L14:M14"/>
    <mergeCell ref="L15:M15"/>
  </mergeCells>
  <dataValidations count="3">
    <dataValidation type="whole" allowBlank="1" showInputMessage="1" showErrorMessage="1" error="Please enter integer" sqref="J25:P27 J74 M74 J29:P38 J44:P46 J48:P57 J67:P67 P74 J77:P79 J81:P90 P94 P96 P98 P101:P102 M94 M96 M98 J94 J96 J98 J101:J102 M101:M102 P107:P108 J113:P113 M107:M108 J107:J108 P116:P125 J116:J125 M116:M125 J65:P65">
      <formula1>-999999999999999</formula1>
      <formula2>999999999999999</formula2>
    </dataValidation>
    <dataValidation allowBlank="1" showInputMessage="1" showErrorMessage="1" error="Please enter integer" sqref="Q25:Q127"/>
    <dataValidation allowBlank="1" prompt="DD MON YYYY  ...................... e.g. 01 Jan 2003 ......................&#10;" error="Invalid Date" sqref="L10 N10"/>
  </dataValidations>
  <printOptions horizontalCentered="1"/>
  <pageMargins left="0.38" right="0.38" top="0.55" bottom="0.51" header="0.31" footer="0.36"/>
  <pageSetup fitToHeight="0" fitToWidth="1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S140"/>
  <sheetViews>
    <sheetView showGridLines="0" zoomScale="75" zoomScaleNormal="75" zoomScalePageLayoutView="0" workbookViewId="0" topLeftCell="A1">
      <pane xSplit="9" ySplit="20" topLeftCell="J21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J21" sqref="J21"/>
    </sheetView>
  </sheetViews>
  <sheetFormatPr defaultColWidth="8.8515625" defaultRowHeight="12.75"/>
  <cols>
    <col min="1" max="1" width="6.7109375" style="68" hidden="1" customWidth="1"/>
    <col min="2" max="2" width="6.7109375" style="69" hidden="1" customWidth="1"/>
    <col min="3" max="3" width="5.7109375" style="69" hidden="1" customWidth="1"/>
    <col min="4" max="5" width="6.7109375" style="42" customWidth="1"/>
    <col min="6" max="6" width="2.8515625" style="42" customWidth="1"/>
    <col min="7" max="7" width="3.57421875" style="42" customWidth="1"/>
    <col min="8" max="8" width="32.8515625" style="42" customWidth="1"/>
    <col min="9" max="9" width="1.7109375" style="42" customWidth="1"/>
    <col min="10" max="10" width="14.7109375" style="42" customWidth="1"/>
    <col min="11" max="11" width="27.28125" style="42" customWidth="1"/>
    <col min="12" max="12" width="17.421875" style="42" customWidth="1"/>
    <col min="13" max="13" width="16.57421875" style="42" customWidth="1"/>
    <col min="14" max="14" width="27.28125" style="42" customWidth="1"/>
    <col min="15" max="16" width="16.57421875" style="42" customWidth="1"/>
    <col min="17" max="17" width="21.7109375" style="42" customWidth="1"/>
    <col min="18" max="19" width="1.8515625" style="42" customWidth="1"/>
    <col min="20" max="16384" width="8.8515625" style="42" customWidth="1"/>
  </cols>
  <sheetData>
    <row r="1" spans="1:18" ht="21.75" customHeight="1" hidden="1">
      <c r="A1" s="41" t="s">
        <v>161</v>
      </c>
      <c r="B1" s="26">
        <f>IF(N10="","",YEAR(N10))</f>
      </c>
      <c r="C1" s="26"/>
      <c r="G1" s="43"/>
      <c r="H1" s="40" t="s">
        <v>162</v>
      </c>
      <c r="I1" s="40"/>
      <c r="J1" s="232" t="s">
        <v>755</v>
      </c>
      <c r="K1" s="232" t="s">
        <v>756</v>
      </c>
      <c r="L1" s="232" t="s">
        <v>757</v>
      </c>
      <c r="M1" s="232" t="s">
        <v>758</v>
      </c>
      <c r="N1" s="232" t="s">
        <v>759</v>
      </c>
      <c r="O1" s="232" t="s">
        <v>760</v>
      </c>
      <c r="P1" s="232" t="s">
        <v>761</v>
      </c>
      <c r="Q1" s="233" t="s">
        <v>674</v>
      </c>
      <c r="R1" s="249" t="s">
        <v>163</v>
      </c>
    </row>
    <row r="2" spans="1:19" ht="21.75" customHeight="1" hidden="1">
      <c r="A2" s="41" t="s">
        <v>164</v>
      </c>
      <c r="B2" s="27" t="s">
        <v>165</v>
      </c>
      <c r="C2" s="26"/>
      <c r="G2" s="43"/>
      <c r="H2" s="43"/>
      <c r="I2" s="43"/>
      <c r="J2" s="232" t="s">
        <v>675</v>
      </c>
      <c r="K2" s="233" t="s">
        <v>166</v>
      </c>
      <c r="L2" s="233" t="s">
        <v>167</v>
      </c>
      <c r="M2" s="233" t="s">
        <v>168</v>
      </c>
      <c r="N2" s="233" t="s">
        <v>169</v>
      </c>
      <c r="O2" s="233" t="s">
        <v>170</v>
      </c>
      <c r="P2" s="232" t="s">
        <v>676</v>
      </c>
      <c r="Q2" s="232" t="s">
        <v>677</v>
      </c>
      <c r="R2" s="102"/>
      <c r="S2" s="102"/>
    </row>
    <row r="3" spans="1:19" ht="21.75" customHeight="1" hidden="1">
      <c r="A3" s="41" t="s">
        <v>171</v>
      </c>
      <c r="B3" s="1">
        <f>L7</f>
      </c>
      <c r="C3" s="26"/>
      <c r="G3" s="43"/>
      <c r="H3" s="43"/>
      <c r="I3" s="43"/>
      <c r="J3" s="233" t="s">
        <v>172</v>
      </c>
      <c r="K3" s="232"/>
      <c r="L3" s="232"/>
      <c r="M3" s="232"/>
      <c r="N3" s="232"/>
      <c r="O3" s="232"/>
      <c r="P3" s="232"/>
      <c r="Q3" s="233" t="s">
        <v>173</v>
      </c>
      <c r="R3" s="102"/>
      <c r="S3" s="102"/>
    </row>
    <row r="4" spans="1:3" ht="21.75" customHeight="1">
      <c r="A4" s="41" t="s">
        <v>174</v>
      </c>
      <c r="B4" s="27" t="str">
        <f>IF(ISERROR(VLOOKUP(A19,L2_RC_CLASS_LIST,2,FALSE)),"",VLOOKUP(A19,L2_RC_CLASS_LIST,2,FALSE))</f>
        <v>RC</v>
      </c>
      <c r="C4" s="26"/>
    </row>
    <row r="5" spans="1:19" ht="18.75" customHeight="1">
      <c r="A5" s="41" t="s">
        <v>175</v>
      </c>
      <c r="B5" s="22"/>
      <c r="C5" s="26"/>
      <c r="D5" s="50" t="s">
        <v>176</v>
      </c>
      <c r="E5" s="50"/>
      <c r="F5" s="50"/>
      <c r="G5" s="50"/>
      <c r="H5" s="50"/>
      <c r="I5" s="50"/>
      <c r="J5" s="50"/>
      <c r="K5" s="50"/>
      <c r="L5" s="46"/>
      <c r="M5" s="46"/>
      <c r="N5" s="50"/>
      <c r="O5" s="50"/>
      <c r="P5" s="50"/>
      <c r="Q5" s="50"/>
      <c r="R5" s="252"/>
      <c r="S5" s="252"/>
    </row>
    <row r="6" spans="1:19" s="43" customFormat="1" ht="18.75" customHeight="1">
      <c r="A6" s="41" t="s">
        <v>177</v>
      </c>
      <c r="B6" s="34">
        <f>L10</f>
      </c>
      <c r="C6" s="26"/>
      <c r="D6" s="50" t="s">
        <v>178</v>
      </c>
      <c r="E6" s="50"/>
      <c r="F6" s="50"/>
      <c r="G6" s="50"/>
      <c r="H6" s="50"/>
      <c r="I6" s="50"/>
      <c r="J6" s="50"/>
      <c r="K6" s="50"/>
      <c r="L6" s="46"/>
      <c r="M6" s="46"/>
      <c r="N6" s="50"/>
      <c r="O6" s="50"/>
      <c r="P6" s="50"/>
      <c r="Q6" s="50"/>
      <c r="R6" s="253"/>
      <c r="S6" s="86"/>
    </row>
    <row r="7" spans="1:12" s="43" customFormat="1" ht="18" customHeight="1" hidden="1">
      <c r="A7" s="41" t="s">
        <v>179</v>
      </c>
      <c r="B7" s="34">
        <f>N10</f>
      </c>
      <c r="C7" s="26"/>
      <c r="D7" s="50"/>
      <c r="E7" s="87"/>
      <c r="F7" s="87"/>
      <c r="G7" s="87"/>
      <c r="K7" s="45" t="s">
        <v>180</v>
      </c>
      <c r="L7" s="263">
        <f>COVER!$F$7&amp;""</f>
      </c>
    </row>
    <row r="8" spans="1:16" s="43" customFormat="1" ht="18.75" customHeight="1">
      <c r="A8" s="41" t="s">
        <v>181</v>
      </c>
      <c r="B8" s="25" t="str">
        <f>J8</f>
        <v>   </v>
      </c>
      <c r="C8" s="26"/>
      <c r="D8" s="50"/>
      <c r="E8" s="87"/>
      <c r="F8" s="87"/>
      <c r="G8" s="87"/>
      <c r="H8" s="45" t="s">
        <v>182</v>
      </c>
      <c r="J8" s="320" t="str">
        <f>COVER!$F$9&amp;""</f>
        <v>   </v>
      </c>
      <c r="K8" s="320"/>
      <c r="L8" s="320"/>
      <c r="M8" s="320"/>
      <c r="N8" s="320"/>
      <c r="O8" s="320"/>
      <c r="P8" s="88"/>
    </row>
    <row r="9" spans="1:17" s="43" customFormat="1" ht="18.75" customHeight="1">
      <c r="A9" s="41" t="s">
        <v>183</v>
      </c>
      <c r="B9" s="28" t="s">
        <v>184</v>
      </c>
      <c r="C9" s="26"/>
      <c r="D9" s="50" t="s">
        <v>500</v>
      </c>
      <c r="E9" s="87"/>
      <c r="F9" s="87"/>
      <c r="G9" s="87"/>
      <c r="H9" s="46"/>
      <c r="I9" s="46"/>
      <c r="J9" s="50"/>
      <c r="K9" s="250"/>
      <c r="L9" s="251"/>
      <c r="M9" s="250"/>
      <c r="N9" s="251"/>
      <c r="O9" s="50"/>
      <c r="P9" s="46"/>
      <c r="Q9" s="46"/>
    </row>
    <row r="10" spans="4:19" s="43" customFormat="1" ht="18.75" customHeight="1">
      <c r="D10" s="44"/>
      <c r="E10" s="44"/>
      <c r="F10" s="44"/>
      <c r="G10" s="44"/>
      <c r="H10" s="44"/>
      <c r="I10" s="44"/>
      <c r="J10" s="44"/>
      <c r="K10" s="45" t="s">
        <v>185</v>
      </c>
      <c r="L10" s="287">
        <f>IF(COVER!$F$11="","",COVER!$F$11)</f>
      </c>
      <c r="M10" s="89" t="s">
        <v>186</v>
      </c>
      <c r="N10" s="287">
        <f>IF(COVER!$F$13="","",COVER!$F$13)</f>
      </c>
      <c r="O10" s="44"/>
      <c r="P10" s="44"/>
      <c r="Q10" s="44"/>
      <c r="R10" s="44"/>
      <c r="S10" s="44"/>
    </row>
    <row r="11" spans="4:19" s="43" customFormat="1" ht="6" customHeight="1" thickBot="1">
      <c r="D11" s="104"/>
      <c r="E11" s="104"/>
      <c r="F11" s="104"/>
      <c r="G11" s="104"/>
      <c r="H11" s="104"/>
      <c r="I11" s="104"/>
      <c r="L11" s="104"/>
      <c r="M11" s="104"/>
      <c r="N11" s="104"/>
      <c r="O11" s="104"/>
      <c r="P11" s="104"/>
      <c r="Q11" s="104"/>
      <c r="R11" s="104"/>
      <c r="S11" s="104"/>
    </row>
    <row r="12" spans="1:19" s="43" customFormat="1" ht="12.75">
      <c r="A12" s="75"/>
      <c r="B12" s="154"/>
      <c r="C12" s="154"/>
      <c r="D12" s="157"/>
      <c r="E12" s="158"/>
      <c r="F12" s="158"/>
      <c r="G12" s="158"/>
      <c r="H12" s="158"/>
      <c r="I12" s="158"/>
      <c r="J12" s="159" t="s">
        <v>785</v>
      </c>
      <c r="K12" s="159" t="s">
        <v>187</v>
      </c>
      <c r="L12" s="160" t="s">
        <v>188</v>
      </c>
      <c r="M12" s="160">
        <v>4</v>
      </c>
      <c r="N12" s="160">
        <v>5</v>
      </c>
      <c r="O12" s="160">
        <v>6</v>
      </c>
      <c r="P12" s="160">
        <v>7</v>
      </c>
      <c r="Q12" s="161">
        <v>8</v>
      </c>
      <c r="R12" s="74"/>
      <c r="S12" s="74"/>
    </row>
    <row r="13" spans="1:19" s="57" customFormat="1" ht="6.75" customHeight="1">
      <c r="A13" s="75"/>
      <c r="B13" s="154"/>
      <c r="C13" s="154"/>
      <c r="D13" s="162"/>
      <c r="E13" s="155"/>
      <c r="F13" s="155"/>
      <c r="G13" s="155"/>
      <c r="H13" s="155"/>
      <c r="I13" s="56"/>
      <c r="J13" s="55"/>
      <c r="K13" s="55"/>
      <c r="L13" s="163"/>
      <c r="M13" s="164"/>
      <c r="N13" s="164"/>
      <c r="O13" s="164"/>
      <c r="P13" s="164"/>
      <c r="Q13" s="165"/>
      <c r="R13" s="106"/>
      <c r="S13" s="106"/>
    </row>
    <row r="14" spans="1:19" s="57" customFormat="1" ht="12">
      <c r="A14" s="75"/>
      <c r="B14" s="154"/>
      <c r="C14" s="154"/>
      <c r="D14" s="166"/>
      <c r="E14" s="51"/>
      <c r="F14" s="51"/>
      <c r="G14" s="51"/>
      <c r="H14" s="51"/>
      <c r="I14" s="52"/>
      <c r="J14" s="53"/>
      <c r="K14" s="53"/>
      <c r="L14" s="325"/>
      <c r="M14" s="326"/>
      <c r="N14" s="167"/>
      <c r="O14" s="167"/>
      <c r="P14" s="167"/>
      <c r="Q14" s="168"/>
      <c r="R14" s="77"/>
      <c r="S14" s="77"/>
    </row>
    <row r="15" spans="1:19" s="57" customFormat="1" ht="12">
      <c r="A15" s="75"/>
      <c r="B15" s="154"/>
      <c r="C15" s="154"/>
      <c r="D15" s="166"/>
      <c r="E15" s="51"/>
      <c r="F15" s="51"/>
      <c r="G15" s="51"/>
      <c r="H15" s="51"/>
      <c r="I15" s="52"/>
      <c r="J15" s="169" t="s">
        <v>189</v>
      </c>
      <c r="K15" s="170" t="s">
        <v>190</v>
      </c>
      <c r="L15" s="325" t="s">
        <v>191</v>
      </c>
      <c r="M15" s="326"/>
      <c r="N15" s="167" t="s">
        <v>192</v>
      </c>
      <c r="O15" s="167"/>
      <c r="P15" s="167" t="s">
        <v>193</v>
      </c>
      <c r="Q15" s="168"/>
      <c r="R15" s="324"/>
      <c r="S15" s="324"/>
    </row>
    <row r="16" spans="1:19" s="57" customFormat="1" ht="12">
      <c r="A16" s="75"/>
      <c r="B16" s="154"/>
      <c r="C16" s="154"/>
      <c r="D16" s="166" t="s">
        <v>194</v>
      </c>
      <c r="E16" s="54" t="s">
        <v>195</v>
      </c>
      <c r="F16" s="54"/>
      <c r="G16" s="54"/>
      <c r="H16" s="54"/>
      <c r="I16" s="54"/>
      <c r="J16" s="53" t="s">
        <v>196</v>
      </c>
      <c r="K16" s="170" t="s">
        <v>366</v>
      </c>
      <c r="L16" s="171"/>
      <c r="M16" s="172"/>
      <c r="N16" s="167" t="s">
        <v>197</v>
      </c>
      <c r="O16" s="167" t="s">
        <v>198</v>
      </c>
      <c r="P16" s="167" t="s">
        <v>199</v>
      </c>
      <c r="Q16" s="168" t="s">
        <v>200</v>
      </c>
      <c r="R16" s="77"/>
      <c r="S16" s="77"/>
    </row>
    <row r="17" spans="1:19" s="57" customFormat="1" ht="12">
      <c r="A17" s="75"/>
      <c r="B17" s="156"/>
      <c r="C17" s="60"/>
      <c r="D17" s="166"/>
      <c r="E17" s="51"/>
      <c r="F17" s="51"/>
      <c r="G17" s="51"/>
      <c r="H17" s="51"/>
      <c r="I17" s="52"/>
      <c r="J17" s="53"/>
      <c r="K17" s="170" t="s">
        <v>201</v>
      </c>
      <c r="L17" s="55"/>
      <c r="M17" s="55"/>
      <c r="N17" s="52" t="s">
        <v>201</v>
      </c>
      <c r="O17" s="52" t="s">
        <v>202</v>
      </c>
      <c r="P17" s="173" t="s">
        <v>203</v>
      </c>
      <c r="Q17" s="174" t="s">
        <v>204</v>
      </c>
      <c r="R17" s="77"/>
      <c r="S17" s="77"/>
    </row>
    <row r="18" spans="1:19" s="60" customFormat="1" ht="12">
      <c r="A18" s="75"/>
      <c r="B18" s="154"/>
      <c r="C18" s="154"/>
      <c r="D18" s="166"/>
      <c r="E18" s="51"/>
      <c r="F18" s="51"/>
      <c r="G18" s="51"/>
      <c r="H18" s="51"/>
      <c r="I18" s="51"/>
      <c r="J18" s="53"/>
      <c r="K18" s="53" t="s">
        <v>205</v>
      </c>
      <c r="L18" s="53" t="s">
        <v>206</v>
      </c>
      <c r="M18" s="53" t="s">
        <v>207</v>
      </c>
      <c r="N18" s="52" t="s">
        <v>205</v>
      </c>
      <c r="O18" s="52"/>
      <c r="P18" s="167"/>
      <c r="Q18" s="174"/>
      <c r="R18" s="77"/>
      <c r="S18" s="77"/>
    </row>
    <row r="19" spans="1:19" s="60" customFormat="1" ht="12">
      <c r="A19" s="257" t="s">
        <v>31</v>
      </c>
      <c r="B19" s="154" t="s">
        <v>904</v>
      </c>
      <c r="C19" s="154"/>
      <c r="D19" s="175"/>
      <c r="E19" s="176"/>
      <c r="F19" s="176"/>
      <c r="G19" s="176"/>
      <c r="H19" s="176"/>
      <c r="I19" s="177"/>
      <c r="J19" s="178"/>
      <c r="K19" s="178"/>
      <c r="L19" s="178"/>
      <c r="M19" s="178"/>
      <c r="N19" s="177"/>
      <c r="O19" s="177"/>
      <c r="P19" s="172"/>
      <c r="Q19" s="174"/>
      <c r="R19" s="77"/>
      <c r="S19" s="108"/>
    </row>
    <row r="20" spans="1:19" s="60" customFormat="1" ht="12.75">
      <c r="A20" s="40" t="s">
        <v>162</v>
      </c>
      <c r="B20" s="154"/>
      <c r="C20" s="154"/>
      <c r="D20" s="162"/>
      <c r="E20" s="155"/>
      <c r="F20" s="155"/>
      <c r="G20" s="155"/>
      <c r="H20" s="155"/>
      <c r="I20" s="51"/>
      <c r="J20" s="179"/>
      <c r="K20" s="51" t="s">
        <v>208</v>
      </c>
      <c r="L20" s="51" t="s">
        <v>208</v>
      </c>
      <c r="M20" s="51" t="s">
        <v>682</v>
      </c>
      <c r="N20" s="51" t="s">
        <v>682</v>
      </c>
      <c r="O20" s="51" t="s">
        <v>682</v>
      </c>
      <c r="P20" s="51" t="s">
        <v>682</v>
      </c>
      <c r="Q20" s="180"/>
      <c r="R20" s="108"/>
      <c r="S20" s="108"/>
    </row>
    <row r="21" spans="1:19" s="37" customFormat="1" ht="12.75">
      <c r="A21" s="229">
        <v>1000</v>
      </c>
      <c r="B21" s="230"/>
      <c r="C21" s="78"/>
      <c r="D21" s="109"/>
      <c r="E21" s="58"/>
      <c r="F21" s="58"/>
      <c r="G21" s="58"/>
      <c r="H21" s="58"/>
      <c r="I21" s="58"/>
      <c r="J21" s="110"/>
      <c r="K21" s="77"/>
      <c r="L21" s="77"/>
      <c r="M21" s="77"/>
      <c r="N21" s="77"/>
      <c r="O21" s="77"/>
      <c r="P21" s="77"/>
      <c r="Q21" s="111"/>
      <c r="R21" s="77"/>
      <c r="S21" s="77"/>
    </row>
    <row r="22" spans="1:19" s="37" customFormat="1" ht="12.75">
      <c r="A22" s="229">
        <v>1100</v>
      </c>
      <c r="B22" s="230"/>
      <c r="C22" s="78"/>
      <c r="D22" s="112" t="s">
        <v>791</v>
      </c>
      <c r="E22" s="96" t="s">
        <v>694</v>
      </c>
      <c r="F22" s="58" t="s">
        <v>139</v>
      </c>
      <c r="G22" s="58"/>
      <c r="H22" s="58"/>
      <c r="I22" s="58"/>
      <c r="J22" s="113"/>
      <c r="K22" s="77"/>
      <c r="L22" s="77"/>
      <c r="M22" s="108"/>
      <c r="N22" s="108"/>
      <c r="O22" s="108"/>
      <c r="P22" s="77"/>
      <c r="Q22" s="114"/>
      <c r="R22" s="77"/>
      <c r="S22" s="108"/>
    </row>
    <row r="23" spans="1:19" s="37" customFormat="1" ht="12.75">
      <c r="A23" s="229">
        <v>1110</v>
      </c>
      <c r="B23" s="230"/>
      <c r="C23" s="78"/>
      <c r="D23" s="109"/>
      <c r="E23" s="58"/>
      <c r="F23" s="58" t="s">
        <v>695</v>
      </c>
      <c r="G23" s="58" t="s">
        <v>209</v>
      </c>
      <c r="H23" s="58"/>
      <c r="I23" s="58"/>
      <c r="J23" s="113"/>
      <c r="K23" s="57"/>
      <c r="L23" s="57"/>
      <c r="M23" s="74"/>
      <c r="N23" s="74"/>
      <c r="O23" s="74"/>
      <c r="P23" s="74"/>
      <c r="Q23" s="115"/>
      <c r="R23" s="74"/>
      <c r="S23" s="74"/>
    </row>
    <row r="24" spans="1:19" s="37" customFormat="1" ht="12.75">
      <c r="A24" s="229"/>
      <c r="B24" s="230"/>
      <c r="C24" s="78"/>
      <c r="D24" s="109"/>
      <c r="E24" s="58"/>
      <c r="F24" s="58"/>
      <c r="G24" s="58"/>
      <c r="H24" s="58"/>
      <c r="I24" s="58"/>
      <c r="J24" s="116"/>
      <c r="K24" s="117"/>
      <c r="L24" s="118"/>
      <c r="M24" s="118"/>
      <c r="N24" s="118"/>
      <c r="O24" s="118"/>
      <c r="P24" s="118"/>
      <c r="Q24" s="119"/>
      <c r="R24" s="59"/>
      <c r="S24" s="59"/>
    </row>
    <row r="25" spans="1:17" s="37" customFormat="1" ht="12.75">
      <c r="A25" s="229">
        <v>1130</v>
      </c>
      <c r="B25" s="230" t="s">
        <v>210</v>
      </c>
      <c r="C25" s="78"/>
      <c r="D25" s="109"/>
      <c r="E25" s="58"/>
      <c r="F25" s="58"/>
      <c r="G25" s="58"/>
      <c r="H25" s="58" t="s">
        <v>211</v>
      </c>
      <c r="I25" s="61" t="s">
        <v>212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291" t="s">
        <v>154</v>
      </c>
    </row>
    <row r="26" spans="1:19" s="64" customFormat="1" ht="12.75">
      <c r="A26" s="229">
        <v>1150</v>
      </c>
      <c r="B26" s="230" t="s">
        <v>213</v>
      </c>
      <c r="C26" s="78"/>
      <c r="D26" s="109"/>
      <c r="E26" s="58"/>
      <c r="F26" s="58"/>
      <c r="G26" s="58"/>
      <c r="H26" s="58" t="s">
        <v>214</v>
      </c>
      <c r="I26" s="61" t="s">
        <v>212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291" t="s">
        <v>154</v>
      </c>
      <c r="R26" s="37"/>
      <c r="S26" s="37"/>
    </row>
    <row r="27" spans="1:19" s="64" customFormat="1" ht="12.75">
      <c r="A27" s="229" t="s">
        <v>623</v>
      </c>
      <c r="B27" s="230" t="s">
        <v>215</v>
      </c>
      <c r="C27" s="78"/>
      <c r="D27" s="109"/>
      <c r="E27" s="58"/>
      <c r="F27" s="58"/>
      <c r="G27" s="58"/>
      <c r="H27" s="96" t="s">
        <v>216</v>
      </c>
      <c r="I27" s="243" t="s">
        <v>212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291" t="s">
        <v>154</v>
      </c>
      <c r="R27" s="37"/>
      <c r="S27" s="37"/>
    </row>
    <row r="28" spans="1:19" s="64" customFormat="1" ht="13.5" customHeight="1">
      <c r="A28" s="229">
        <v>1190</v>
      </c>
      <c r="B28" s="230"/>
      <c r="C28" s="78"/>
      <c r="D28" s="109"/>
      <c r="E28" s="58"/>
      <c r="F28" s="58"/>
      <c r="G28" s="58"/>
      <c r="H28" s="58" t="s">
        <v>217</v>
      </c>
      <c r="I28" s="58" t="s">
        <v>212</v>
      </c>
      <c r="J28" s="120"/>
      <c r="K28" s="21"/>
      <c r="L28" s="21"/>
      <c r="M28" s="21"/>
      <c r="N28" s="21"/>
      <c r="O28" s="21"/>
      <c r="P28" s="21"/>
      <c r="Q28" s="296"/>
      <c r="R28" s="37"/>
      <c r="S28" s="37"/>
    </row>
    <row r="29" spans="1:19" s="64" customFormat="1" ht="12.75">
      <c r="A29" s="229">
        <v>1191</v>
      </c>
      <c r="B29" s="230" t="s">
        <v>218</v>
      </c>
      <c r="C29" s="82">
        <f aca="true" t="shared" si="0" ref="C29:C38">H29</f>
        <v>0</v>
      </c>
      <c r="D29" s="109"/>
      <c r="E29" s="58"/>
      <c r="F29" s="58"/>
      <c r="G29" s="58"/>
      <c r="H29" s="288"/>
      <c r="I29" s="62"/>
      <c r="J29" s="292">
        <v>0</v>
      </c>
      <c r="K29" s="292">
        <v>0</v>
      </c>
      <c r="L29" s="292">
        <v>0</v>
      </c>
      <c r="M29" s="292">
        <v>0</v>
      </c>
      <c r="N29" s="292">
        <v>0</v>
      </c>
      <c r="O29" s="292">
        <v>0</v>
      </c>
      <c r="P29" s="292">
        <v>0</v>
      </c>
      <c r="Q29" s="291" t="s">
        <v>154</v>
      </c>
      <c r="R29" s="37"/>
      <c r="S29" s="37"/>
    </row>
    <row r="30" spans="1:19" s="64" customFormat="1" ht="12.75">
      <c r="A30" s="229">
        <v>1192</v>
      </c>
      <c r="B30" s="230" t="s">
        <v>219</v>
      </c>
      <c r="C30" s="82">
        <f t="shared" si="0"/>
        <v>0</v>
      </c>
      <c r="D30" s="109"/>
      <c r="E30" s="58"/>
      <c r="F30" s="58"/>
      <c r="G30" s="58"/>
      <c r="H30" s="288"/>
      <c r="I30" s="62"/>
      <c r="J30" s="292">
        <v>0</v>
      </c>
      <c r="K30" s="292">
        <v>0</v>
      </c>
      <c r="L30" s="292">
        <v>0</v>
      </c>
      <c r="M30" s="292">
        <v>0</v>
      </c>
      <c r="N30" s="292">
        <v>0</v>
      </c>
      <c r="O30" s="292">
        <v>0</v>
      </c>
      <c r="P30" s="292">
        <v>0</v>
      </c>
      <c r="Q30" s="291" t="s">
        <v>154</v>
      </c>
      <c r="R30" s="37"/>
      <c r="S30" s="37"/>
    </row>
    <row r="31" spans="1:19" s="64" customFormat="1" ht="12.75">
      <c r="A31" s="229">
        <v>1193</v>
      </c>
      <c r="B31" s="230" t="s">
        <v>220</v>
      </c>
      <c r="C31" s="82">
        <f t="shared" si="0"/>
        <v>0</v>
      </c>
      <c r="D31" s="109"/>
      <c r="E31" s="58"/>
      <c r="F31" s="58"/>
      <c r="G31" s="58"/>
      <c r="H31" s="288"/>
      <c r="I31" s="62"/>
      <c r="J31" s="292">
        <v>0</v>
      </c>
      <c r="K31" s="292">
        <v>0</v>
      </c>
      <c r="L31" s="292">
        <v>0</v>
      </c>
      <c r="M31" s="292">
        <v>0</v>
      </c>
      <c r="N31" s="292">
        <v>0</v>
      </c>
      <c r="O31" s="292">
        <v>0</v>
      </c>
      <c r="P31" s="292">
        <v>0</v>
      </c>
      <c r="Q31" s="291" t="s">
        <v>154</v>
      </c>
      <c r="R31" s="37"/>
      <c r="S31" s="37"/>
    </row>
    <row r="32" spans="1:19" s="64" customFormat="1" ht="12.75">
      <c r="A32" s="229">
        <v>1194</v>
      </c>
      <c r="B32" s="230" t="s">
        <v>221</v>
      </c>
      <c r="C32" s="82">
        <f t="shared" si="0"/>
        <v>0</v>
      </c>
      <c r="D32" s="109"/>
      <c r="E32" s="58"/>
      <c r="F32" s="58"/>
      <c r="G32" s="58"/>
      <c r="H32" s="288"/>
      <c r="I32" s="62"/>
      <c r="J32" s="292">
        <v>0</v>
      </c>
      <c r="K32" s="292">
        <v>0</v>
      </c>
      <c r="L32" s="292">
        <v>0</v>
      </c>
      <c r="M32" s="292">
        <v>0</v>
      </c>
      <c r="N32" s="292">
        <v>0</v>
      </c>
      <c r="O32" s="292">
        <v>0</v>
      </c>
      <c r="P32" s="292">
        <v>0</v>
      </c>
      <c r="Q32" s="291" t="s">
        <v>154</v>
      </c>
      <c r="R32" s="37"/>
      <c r="S32" s="37"/>
    </row>
    <row r="33" spans="1:19" s="64" customFormat="1" ht="12.75">
      <c r="A33" s="229">
        <v>1195</v>
      </c>
      <c r="B33" s="230" t="s">
        <v>222</v>
      </c>
      <c r="C33" s="82">
        <f t="shared" si="0"/>
        <v>0</v>
      </c>
      <c r="D33" s="109"/>
      <c r="E33" s="58"/>
      <c r="F33" s="58"/>
      <c r="G33" s="58"/>
      <c r="H33" s="288"/>
      <c r="I33" s="62"/>
      <c r="J33" s="292">
        <v>0</v>
      </c>
      <c r="K33" s="292">
        <v>0</v>
      </c>
      <c r="L33" s="292">
        <v>0</v>
      </c>
      <c r="M33" s="292">
        <v>0</v>
      </c>
      <c r="N33" s="292">
        <v>0</v>
      </c>
      <c r="O33" s="292">
        <v>0</v>
      </c>
      <c r="P33" s="292">
        <v>0</v>
      </c>
      <c r="Q33" s="291" t="s">
        <v>154</v>
      </c>
      <c r="R33" s="37"/>
      <c r="S33" s="37"/>
    </row>
    <row r="34" spans="1:19" s="64" customFormat="1" ht="12.75">
      <c r="A34" s="229">
        <v>1196</v>
      </c>
      <c r="B34" s="230" t="s">
        <v>223</v>
      </c>
      <c r="C34" s="82">
        <f t="shared" si="0"/>
        <v>0</v>
      </c>
      <c r="D34" s="109"/>
      <c r="E34" s="58"/>
      <c r="F34" s="58"/>
      <c r="G34" s="58"/>
      <c r="H34" s="288"/>
      <c r="I34" s="62"/>
      <c r="J34" s="292">
        <v>0</v>
      </c>
      <c r="K34" s="292">
        <v>0</v>
      </c>
      <c r="L34" s="292">
        <v>0</v>
      </c>
      <c r="M34" s="292">
        <v>0</v>
      </c>
      <c r="N34" s="292">
        <v>0</v>
      </c>
      <c r="O34" s="292">
        <v>0</v>
      </c>
      <c r="P34" s="292">
        <v>0</v>
      </c>
      <c r="Q34" s="291" t="s">
        <v>154</v>
      </c>
      <c r="R34" s="37"/>
      <c r="S34" s="37"/>
    </row>
    <row r="35" spans="1:19" s="64" customFormat="1" ht="12.75">
      <c r="A35" s="229">
        <v>1197</v>
      </c>
      <c r="B35" s="230" t="s">
        <v>224</v>
      </c>
      <c r="C35" s="82">
        <f t="shared" si="0"/>
        <v>0</v>
      </c>
      <c r="D35" s="109"/>
      <c r="E35" s="58"/>
      <c r="F35" s="58"/>
      <c r="G35" s="58"/>
      <c r="H35" s="288"/>
      <c r="I35" s="62"/>
      <c r="J35" s="292">
        <v>0</v>
      </c>
      <c r="K35" s="292">
        <v>0</v>
      </c>
      <c r="L35" s="292">
        <v>0</v>
      </c>
      <c r="M35" s="292">
        <v>0</v>
      </c>
      <c r="N35" s="292">
        <v>0</v>
      </c>
      <c r="O35" s="292">
        <v>0</v>
      </c>
      <c r="P35" s="292">
        <v>0</v>
      </c>
      <c r="Q35" s="291" t="s">
        <v>154</v>
      </c>
      <c r="R35" s="37"/>
      <c r="S35" s="37"/>
    </row>
    <row r="36" spans="1:19" s="64" customFormat="1" ht="12.75">
      <c r="A36" s="229">
        <v>1198</v>
      </c>
      <c r="B36" s="230" t="s">
        <v>225</v>
      </c>
      <c r="C36" s="82">
        <f t="shared" si="0"/>
        <v>0</v>
      </c>
      <c r="D36" s="109"/>
      <c r="E36" s="58"/>
      <c r="F36" s="58"/>
      <c r="G36" s="58"/>
      <c r="H36" s="288"/>
      <c r="I36" s="62"/>
      <c r="J36" s="292">
        <v>0</v>
      </c>
      <c r="K36" s="292">
        <v>0</v>
      </c>
      <c r="L36" s="292">
        <v>0</v>
      </c>
      <c r="M36" s="292">
        <v>0</v>
      </c>
      <c r="N36" s="292">
        <v>0</v>
      </c>
      <c r="O36" s="292">
        <v>0</v>
      </c>
      <c r="P36" s="292">
        <v>0</v>
      </c>
      <c r="Q36" s="291" t="s">
        <v>154</v>
      </c>
      <c r="R36" s="37"/>
      <c r="S36" s="37"/>
    </row>
    <row r="37" spans="1:19" s="64" customFormat="1" ht="12.75">
      <c r="A37" s="229">
        <v>1199</v>
      </c>
      <c r="B37" s="230" t="s">
        <v>226</v>
      </c>
      <c r="C37" s="82">
        <f t="shared" si="0"/>
        <v>0</v>
      </c>
      <c r="D37" s="109"/>
      <c r="E37" s="58"/>
      <c r="F37" s="58"/>
      <c r="G37" s="58"/>
      <c r="H37" s="288"/>
      <c r="I37" s="62"/>
      <c r="J37" s="292">
        <v>0</v>
      </c>
      <c r="K37" s="292">
        <v>0</v>
      </c>
      <c r="L37" s="292">
        <v>0</v>
      </c>
      <c r="M37" s="292">
        <v>0</v>
      </c>
      <c r="N37" s="292">
        <v>0</v>
      </c>
      <c r="O37" s="292">
        <v>0</v>
      </c>
      <c r="P37" s="292">
        <v>0</v>
      </c>
      <c r="Q37" s="291" t="s">
        <v>154</v>
      </c>
      <c r="R37" s="37"/>
      <c r="S37" s="37"/>
    </row>
    <row r="38" spans="1:19" s="64" customFormat="1" ht="12.75">
      <c r="A38" s="229" t="s">
        <v>624</v>
      </c>
      <c r="B38" s="230" t="s">
        <v>227</v>
      </c>
      <c r="C38" s="82">
        <f t="shared" si="0"/>
        <v>0</v>
      </c>
      <c r="D38" s="109"/>
      <c r="E38" s="58"/>
      <c r="F38" s="58"/>
      <c r="G38" s="58"/>
      <c r="H38" s="288"/>
      <c r="I38" s="62"/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292">
        <v>0</v>
      </c>
      <c r="P38" s="292">
        <v>0</v>
      </c>
      <c r="Q38" s="291"/>
      <c r="R38" s="37"/>
      <c r="S38" s="37"/>
    </row>
    <row r="39" spans="1:19" s="64" customFormat="1" ht="12.75">
      <c r="A39" s="229"/>
      <c r="B39" s="230"/>
      <c r="C39" s="79"/>
      <c r="D39" s="109"/>
      <c r="E39" s="58"/>
      <c r="F39" s="58"/>
      <c r="G39" s="58"/>
      <c r="H39" s="58"/>
      <c r="I39" s="58"/>
      <c r="J39" s="120"/>
      <c r="K39" s="21"/>
      <c r="L39" s="21"/>
      <c r="M39" s="21"/>
      <c r="N39" s="21"/>
      <c r="O39" s="21"/>
      <c r="P39" s="21"/>
      <c r="Q39" s="296"/>
      <c r="R39" s="37"/>
      <c r="S39" s="37"/>
    </row>
    <row r="40" spans="1:19" s="64" customFormat="1" ht="12.75">
      <c r="A40" s="231" t="s">
        <v>628</v>
      </c>
      <c r="B40" s="230" t="s">
        <v>629</v>
      </c>
      <c r="C40" s="78"/>
      <c r="D40" s="109"/>
      <c r="E40" s="58"/>
      <c r="F40" s="58"/>
      <c r="G40" s="58" t="s">
        <v>228</v>
      </c>
      <c r="H40" s="58"/>
      <c r="I40" s="61"/>
      <c r="J40" s="2">
        <f aca="true" t="shared" si="1" ref="J40:P40">SUM(J25:J27,J29:J38)</f>
        <v>0</v>
      </c>
      <c r="K40" s="2">
        <f t="shared" si="1"/>
        <v>0</v>
      </c>
      <c r="L40" s="2">
        <f t="shared" si="1"/>
        <v>0</v>
      </c>
      <c r="M40" s="2">
        <f t="shared" si="1"/>
        <v>0</v>
      </c>
      <c r="N40" s="2">
        <f t="shared" si="1"/>
        <v>0</v>
      </c>
      <c r="O40" s="2">
        <f t="shared" si="1"/>
        <v>0</v>
      </c>
      <c r="P40" s="2">
        <f t="shared" si="1"/>
        <v>0</v>
      </c>
      <c r="Q40" s="291" t="s">
        <v>154</v>
      </c>
      <c r="R40" s="37"/>
      <c r="S40" s="37"/>
    </row>
    <row r="41" spans="1:19" s="64" customFormat="1" ht="12.75">
      <c r="A41" s="231"/>
      <c r="B41" s="230"/>
      <c r="C41" s="78"/>
      <c r="D41" s="109"/>
      <c r="E41" s="122"/>
      <c r="F41" s="122"/>
      <c r="G41" s="122"/>
      <c r="H41" s="122"/>
      <c r="I41" s="130"/>
      <c r="J41" s="123"/>
      <c r="K41" s="18"/>
      <c r="L41" s="18"/>
      <c r="M41" s="18"/>
      <c r="N41" s="18"/>
      <c r="O41" s="18"/>
      <c r="P41" s="18"/>
      <c r="Q41" s="297"/>
      <c r="R41" s="19"/>
      <c r="S41" s="19"/>
    </row>
    <row r="42" spans="1:19" s="64" customFormat="1" ht="12.75">
      <c r="A42" s="229" t="s">
        <v>630</v>
      </c>
      <c r="B42" s="230"/>
      <c r="C42" s="78"/>
      <c r="D42" s="109"/>
      <c r="E42" s="58"/>
      <c r="F42" s="58" t="s">
        <v>696</v>
      </c>
      <c r="G42" s="58" t="s">
        <v>229</v>
      </c>
      <c r="H42" s="58"/>
      <c r="I42" s="58"/>
      <c r="J42" s="124"/>
      <c r="K42" s="19"/>
      <c r="L42" s="19"/>
      <c r="M42" s="19"/>
      <c r="N42" s="19"/>
      <c r="O42" s="19"/>
      <c r="P42" s="19"/>
      <c r="Q42" s="298"/>
      <c r="R42" s="37"/>
      <c r="S42" s="37"/>
    </row>
    <row r="43" spans="1:19" s="64" customFormat="1" ht="12.75">
      <c r="A43" s="229"/>
      <c r="B43" s="230"/>
      <c r="C43" s="78"/>
      <c r="D43" s="109"/>
      <c r="E43" s="58"/>
      <c r="F43" s="58"/>
      <c r="G43" s="58"/>
      <c r="H43" s="58"/>
      <c r="I43" s="58"/>
      <c r="J43" s="116"/>
      <c r="K43" s="20"/>
      <c r="L43" s="20"/>
      <c r="M43" s="20"/>
      <c r="N43" s="20"/>
      <c r="O43" s="20"/>
      <c r="P43" s="20"/>
      <c r="Q43" s="299"/>
      <c r="R43" s="37"/>
      <c r="S43" s="37"/>
    </row>
    <row r="44" spans="1:19" s="64" customFormat="1" ht="12.75">
      <c r="A44" s="229" t="s">
        <v>631</v>
      </c>
      <c r="B44" s="230" t="s">
        <v>230</v>
      </c>
      <c r="C44" s="78"/>
      <c r="D44" s="109"/>
      <c r="E44" s="58"/>
      <c r="F44" s="58"/>
      <c r="G44" s="58"/>
      <c r="H44" s="58" t="s">
        <v>231</v>
      </c>
      <c r="I44" s="61" t="s">
        <v>212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291" t="s">
        <v>154</v>
      </c>
      <c r="R44" s="19"/>
      <c r="S44" s="19"/>
    </row>
    <row r="45" spans="1:19" s="64" customFormat="1" ht="12.75">
      <c r="A45" s="229" t="s">
        <v>632</v>
      </c>
      <c r="B45" s="230" t="s">
        <v>232</v>
      </c>
      <c r="C45" s="78"/>
      <c r="D45" s="109"/>
      <c r="E45" s="58"/>
      <c r="F45" s="58"/>
      <c r="G45" s="58"/>
      <c r="H45" s="58" t="s">
        <v>233</v>
      </c>
      <c r="I45" s="61" t="s">
        <v>212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91" t="s">
        <v>154</v>
      </c>
      <c r="R45" s="19"/>
      <c r="S45" s="19"/>
    </row>
    <row r="46" spans="1:19" s="64" customFormat="1" ht="12.75">
      <c r="A46" s="229" t="s">
        <v>633</v>
      </c>
      <c r="B46" s="230" t="s">
        <v>234</v>
      </c>
      <c r="C46" s="78"/>
      <c r="D46" s="109"/>
      <c r="E46" s="58"/>
      <c r="F46" s="58"/>
      <c r="G46" s="58"/>
      <c r="H46" s="96" t="s">
        <v>235</v>
      </c>
      <c r="I46" s="243" t="s">
        <v>212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291" t="s">
        <v>154</v>
      </c>
      <c r="R46" s="19"/>
      <c r="S46" s="19"/>
    </row>
    <row r="47" spans="1:19" s="64" customFormat="1" ht="13.5" customHeight="1">
      <c r="A47" s="229" t="s">
        <v>634</v>
      </c>
      <c r="B47" s="230"/>
      <c r="C47" s="78"/>
      <c r="D47" s="109"/>
      <c r="E47" s="58"/>
      <c r="F47" s="58"/>
      <c r="G47" s="58"/>
      <c r="H47" s="58" t="s">
        <v>236</v>
      </c>
      <c r="I47" s="58" t="s">
        <v>212</v>
      </c>
      <c r="J47" s="120"/>
      <c r="K47" s="36"/>
      <c r="L47" s="36"/>
      <c r="M47" s="36"/>
      <c r="N47" s="36"/>
      <c r="O47" s="36"/>
      <c r="P47" s="36"/>
      <c r="Q47" s="296"/>
      <c r="R47" s="37"/>
      <c r="S47" s="37"/>
    </row>
    <row r="48" spans="1:19" s="64" customFormat="1" ht="12.75">
      <c r="A48" s="229" t="s">
        <v>635</v>
      </c>
      <c r="B48" s="230" t="s">
        <v>237</v>
      </c>
      <c r="C48" s="82">
        <f aca="true" t="shared" si="2" ref="C48:C57">H48</f>
        <v>0</v>
      </c>
      <c r="D48" s="109"/>
      <c r="E48" s="58"/>
      <c r="F48" s="58"/>
      <c r="G48" s="58"/>
      <c r="H48" s="288"/>
      <c r="I48" s="290"/>
      <c r="J48" s="294">
        <v>0</v>
      </c>
      <c r="K48" s="294">
        <v>0</v>
      </c>
      <c r="L48" s="294">
        <v>0</v>
      </c>
      <c r="M48" s="294">
        <v>0</v>
      </c>
      <c r="N48" s="294">
        <v>0</v>
      </c>
      <c r="O48" s="294">
        <v>0</v>
      </c>
      <c r="P48" s="294">
        <v>0</v>
      </c>
      <c r="Q48" s="291" t="s">
        <v>154</v>
      </c>
      <c r="R48" s="37"/>
      <c r="S48" s="37"/>
    </row>
    <row r="49" spans="1:19" s="64" customFormat="1" ht="12.75">
      <c r="A49" s="229" t="s">
        <v>747</v>
      </c>
      <c r="B49" s="230" t="s">
        <v>238</v>
      </c>
      <c r="C49" s="82">
        <f t="shared" si="2"/>
        <v>0</v>
      </c>
      <c r="D49" s="109"/>
      <c r="E49" s="58"/>
      <c r="F49" s="58"/>
      <c r="G49" s="58"/>
      <c r="H49" s="288"/>
      <c r="I49" s="62"/>
      <c r="J49" s="292">
        <v>0</v>
      </c>
      <c r="K49" s="292">
        <v>0</v>
      </c>
      <c r="L49" s="292">
        <v>0</v>
      </c>
      <c r="M49" s="292">
        <v>0</v>
      </c>
      <c r="N49" s="292">
        <v>0</v>
      </c>
      <c r="O49" s="292">
        <v>0</v>
      </c>
      <c r="P49" s="292">
        <v>0</v>
      </c>
      <c r="Q49" s="291" t="s">
        <v>154</v>
      </c>
      <c r="R49" s="37"/>
      <c r="S49" s="37"/>
    </row>
    <row r="50" spans="1:19" s="64" customFormat="1" ht="12.75">
      <c r="A50" s="229" t="s">
        <v>748</v>
      </c>
      <c r="B50" s="230" t="s">
        <v>239</v>
      </c>
      <c r="C50" s="82">
        <f t="shared" si="2"/>
        <v>0</v>
      </c>
      <c r="D50" s="109"/>
      <c r="E50" s="58"/>
      <c r="F50" s="58"/>
      <c r="G50" s="58"/>
      <c r="H50" s="288"/>
      <c r="I50" s="62"/>
      <c r="J50" s="292">
        <v>0</v>
      </c>
      <c r="K50" s="292">
        <v>0</v>
      </c>
      <c r="L50" s="292">
        <v>0</v>
      </c>
      <c r="M50" s="292">
        <v>0</v>
      </c>
      <c r="N50" s="292">
        <v>0</v>
      </c>
      <c r="O50" s="292">
        <v>0</v>
      </c>
      <c r="P50" s="292">
        <v>0</v>
      </c>
      <c r="Q50" s="291" t="s">
        <v>154</v>
      </c>
      <c r="R50" s="37"/>
      <c r="S50" s="37"/>
    </row>
    <row r="51" spans="1:19" s="64" customFormat="1" ht="12.75">
      <c r="A51" s="229" t="s">
        <v>749</v>
      </c>
      <c r="B51" s="230" t="s">
        <v>240</v>
      </c>
      <c r="C51" s="82">
        <f t="shared" si="2"/>
        <v>0</v>
      </c>
      <c r="D51" s="109"/>
      <c r="E51" s="58"/>
      <c r="F51" s="58"/>
      <c r="G51" s="58"/>
      <c r="H51" s="288"/>
      <c r="I51" s="62"/>
      <c r="J51" s="292">
        <v>0</v>
      </c>
      <c r="K51" s="292">
        <v>0</v>
      </c>
      <c r="L51" s="292">
        <v>0</v>
      </c>
      <c r="M51" s="292">
        <v>0</v>
      </c>
      <c r="N51" s="292">
        <v>0</v>
      </c>
      <c r="O51" s="292">
        <v>0</v>
      </c>
      <c r="P51" s="292">
        <v>0</v>
      </c>
      <c r="Q51" s="291" t="s">
        <v>154</v>
      </c>
      <c r="R51" s="37"/>
      <c r="S51" s="37"/>
    </row>
    <row r="52" spans="1:19" s="64" customFormat="1" ht="12.75">
      <c r="A52" s="229" t="s">
        <v>750</v>
      </c>
      <c r="B52" s="230" t="s">
        <v>241</v>
      </c>
      <c r="C52" s="82">
        <f t="shared" si="2"/>
        <v>0</v>
      </c>
      <c r="D52" s="109"/>
      <c r="E52" s="58"/>
      <c r="F52" s="58"/>
      <c r="G52" s="58"/>
      <c r="H52" s="288"/>
      <c r="I52" s="62"/>
      <c r="J52" s="292">
        <v>0</v>
      </c>
      <c r="K52" s="292">
        <v>0</v>
      </c>
      <c r="L52" s="292">
        <v>0</v>
      </c>
      <c r="M52" s="292">
        <v>0</v>
      </c>
      <c r="N52" s="292">
        <v>0</v>
      </c>
      <c r="O52" s="292">
        <v>0</v>
      </c>
      <c r="P52" s="292">
        <v>0</v>
      </c>
      <c r="Q52" s="291" t="s">
        <v>154</v>
      </c>
      <c r="R52" s="37"/>
      <c r="S52" s="37"/>
    </row>
    <row r="53" spans="1:19" s="64" customFormat="1" ht="12.75">
      <c r="A53" s="229" t="s">
        <v>751</v>
      </c>
      <c r="B53" s="230" t="s">
        <v>242</v>
      </c>
      <c r="C53" s="82">
        <f t="shared" si="2"/>
        <v>0</v>
      </c>
      <c r="D53" s="109"/>
      <c r="E53" s="58"/>
      <c r="F53" s="58"/>
      <c r="G53" s="58"/>
      <c r="H53" s="288"/>
      <c r="I53" s="62"/>
      <c r="J53" s="292">
        <v>0</v>
      </c>
      <c r="K53" s="292">
        <v>0</v>
      </c>
      <c r="L53" s="292">
        <v>0</v>
      </c>
      <c r="M53" s="292">
        <v>0</v>
      </c>
      <c r="N53" s="292">
        <v>0</v>
      </c>
      <c r="O53" s="292">
        <v>0</v>
      </c>
      <c r="P53" s="292">
        <v>0</v>
      </c>
      <c r="Q53" s="291" t="s">
        <v>154</v>
      </c>
      <c r="R53" s="37"/>
      <c r="S53" s="37"/>
    </row>
    <row r="54" spans="1:19" s="64" customFormat="1" ht="12.75">
      <c r="A54" s="229" t="s">
        <v>752</v>
      </c>
      <c r="B54" s="230" t="s">
        <v>243</v>
      </c>
      <c r="C54" s="82">
        <f t="shared" si="2"/>
        <v>0</v>
      </c>
      <c r="D54" s="109"/>
      <c r="E54" s="58"/>
      <c r="F54" s="58"/>
      <c r="G54" s="58"/>
      <c r="H54" s="288"/>
      <c r="I54" s="62"/>
      <c r="J54" s="292">
        <v>0</v>
      </c>
      <c r="K54" s="292">
        <v>0</v>
      </c>
      <c r="L54" s="292">
        <v>0</v>
      </c>
      <c r="M54" s="292">
        <v>0</v>
      </c>
      <c r="N54" s="292">
        <v>0</v>
      </c>
      <c r="O54" s="292">
        <v>0</v>
      </c>
      <c r="P54" s="292">
        <v>0</v>
      </c>
      <c r="Q54" s="291" t="s">
        <v>154</v>
      </c>
      <c r="R54" s="37"/>
      <c r="S54" s="37"/>
    </row>
    <row r="55" spans="1:19" s="64" customFormat="1" ht="12.75">
      <c r="A55" s="229" t="s">
        <v>753</v>
      </c>
      <c r="B55" s="230" t="s">
        <v>244</v>
      </c>
      <c r="C55" s="82">
        <f t="shared" si="2"/>
        <v>0</v>
      </c>
      <c r="D55" s="109"/>
      <c r="E55" s="58"/>
      <c r="F55" s="58"/>
      <c r="G55" s="58"/>
      <c r="H55" s="288"/>
      <c r="I55" s="62"/>
      <c r="J55" s="292">
        <v>0</v>
      </c>
      <c r="K55" s="292">
        <v>0</v>
      </c>
      <c r="L55" s="292">
        <v>0</v>
      </c>
      <c r="M55" s="292">
        <v>0</v>
      </c>
      <c r="N55" s="292">
        <v>0</v>
      </c>
      <c r="O55" s="292">
        <v>0</v>
      </c>
      <c r="P55" s="292">
        <v>0</v>
      </c>
      <c r="Q55" s="291" t="s">
        <v>154</v>
      </c>
      <c r="R55" s="37"/>
      <c r="S55" s="37"/>
    </row>
    <row r="56" spans="1:19" s="64" customFormat="1" ht="12.75">
      <c r="A56" s="229" t="s">
        <v>754</v>
      </c>
      <c r="B56" s="230" t="s">
        <v>245</v>
      </c>
      <c r="C56" s="82">
        <f t="shared" si="2"/>
        <v>0</v>
      </c>
      <c r="D56" s="109"/>
      <c r="E56" s="58"/>
      <c r="F56" s="58"/>
      <c r="G56" s="58"/>
      <c r="H56" s="288"/>
      <c r="I56" s="62"/>
      <c r="J56" s="292">
        <v>0</v>
      </c>
      <c r="K56" s="292">
        <v>0</v>
      </c>
      <c r="L56" s="292">
        <v>0</v>
      </c>
      <c r="M56" s="292">
        <v>0</v>
      </c>
      <c r="N56" s="292">
        <v>0</v>
      </c>
      <c r="O56" s="292">
        <v>0</v>
      </c>
      <c r="P56" s="292">
        <v>0</v>
      </c>
      <c r="Q56" s="291" t="s">
        <v>154</v>
      </c>
      <c r="R56" s="37"/>
      <c r="S56" s="37"/>
    </row>
    <row r="57" spans="1:19" s="64" customFormat="1" ht="12.75">
      <c r="A57" s="229" t="s">
        <v>636</v>
      </c>
      <c r="B57" s="230" t="s">
        <v>246</v>
      </c>
      <c r="C57" s="82">
        <f t="shared" si="2"/>
        <v>0</v>
      </c>
      <c r="D57" s="109"/>
      <c r="E57" s="58"/>
      <c r="F57" s="58"/>
      <c r="G57" s="58"/>
      <c r="H57" s="288"/>
      <c r="I57" s="62"/>
      <c r="J57" s="292">
        <v>0</v>
      </c>
      <c r="K57" s="292">
        <v>0</v>
      </c>
      <c r="L57" s="292">
        <v>0</v>
      </c>
      <c r="M57" s="292">
        <v>0</v>
      </c>
      <c r="N57" s="292">
        <v>0</v>
      </c>
      <c r="O57" s="292">
        <v>0</v>
      </c>
      <c r="P57" s="292">
        <v>0</v>
      </c>
      <c r="Q57" s="291"/>
      <c r="R57" s="37"/>
      <c r="S57" s="37"/>
    </row>
    <row r="58" spans="1:19" s="64" customFormat="1" ht="12.75">
      <c r="A58" s="229"/>
      <c r="B58" s="230"/>
      <c r="C58" s="78"/>
      <c r="D58" s="109"/>
      <c r="E58" s="58"/>
      <c r="F58" s="58"/>
      <c r="G58" s="58"/>
      <c r="H58" s="62"/>
      <c r="I58" s="62"/>
      <c r="J58" s="116"/>
      <c r="K58" s="39"/>
      <c r="L58" s="39"/>
      <c r="M58" s="39"/>
      <c r="N58" s="39"/>
      <c r="O58" s="39"/>
      <c r="P58" s="39"/>
      <c r="Q58" s="299"/>
      <c r="R58" s="37"/>
      <c r="S58" s="37"/>
    </row>
    <row r="59" spans="1:19" s="64" customFormat="1" ht="12.75">
      <c r="A59" s="229" t="s">
        <v>637</v>
      </c>
      <c r="B59" s="230" t="s">
        <v>638</v>
      </c>
      <c r="C59" s="78"/>
      <c r="D59" s="109"/>
      <c r="E59" s="58"/>
      <c r="F59" s="58"/>
      <c r="G59" s="58" t="s">
        <v>247</v>
      </c>
      <c r="H59" s="58"/>
      <c r="I59" s="61" t="s">
        <v>212</v>
      </c>
      <c r="J59" s="2">
        <f aca="true" t="shared" si="3" ref="J59:P59">SUM(J44:J46,J48:J57)</f>
        <v>0</v>
      </c>
      <c r="K59" s="2">
        <f t="shared" si="3"/>
        <v>0</v>
      </c>
      <c r="L59" s="2">
        <f t="shared" si="3"/>
        <v>0</v>
      </c>
      <c r="M59" s="2">
        <f t="shared" si="3"/>
        <v>0</v>
      </c>
      <c r="N59" s="2">
        <f t="shared" si="3"/>
        <v>0</v>
      </c>
      <c r="O59" s="2">
        <f t="shared" si="3"/>
        <v>0</v>
      </c>
      <c r="P59" s="2">
        <f t="shared" si="3"/>
        <v>0</v>
      </c>
      <c r="Q59" s="291" t="s">
        <v>154</v>
      </c>
      <c r="R59" s="19"/>
      <c r="S59" s="19"/>
    </row>
    <row r="60" spans="1:19" s="64" customFormat="1" ht="12.75">
      <c r="A60" s="229"/>
      <c r="B60" s="230"/>
      <c r="C60" s="78"/>
      <c r="D60" s="109"/>
      <c r="E60" s="122"/>
      <c r="F60" s="122"/>
      <c r="G60" s="122"/>
      <c r="H60" s="122"/>
      <c r="I60" s="130"/>
      <c r="J60" s="123"/>
      <c r="K60" s="18"/>
      <c r="L60" s="18"/>
      <c r="M60" s="18"/>
      <c r="N60" s="18"/>
      <c r="O60" s="18"/>
      <c r="P60" s="18"/>
      <c r="Q60" s="300"/>
      <c r="R60" s="19"/>
      <c r="S60" s="19"/>
    </row>
    <row r="61" spans="1:19" s="64" customFormat="1" ht="12.75">
      <c r="A61" s="229"/>
      <c r="B61" s="230"/>
      <c r="C61" s="78"/>
      <c r="D61" s="109"/>
      <c r="E61" s="58"/>
      <c r="F61" s="58"/>
      <c r="G61" s="58"/>
      <c r="H61" s="58"/>
      <c r="I61" s="58"/>
      <c r="J61" s="116"/>
      <c r="K61" s="20"/>
      <c r="L61" s="20"/>
      <c r="M61" s="20"/>
      <c r="N61" s="20"/>
      <c r="O61" s="20"/>
      <c r="P61" s="20"/>
      <c r="Q61" s="301"/>
      <c r="R61" s="19"/>
      <c r="S61" s="19"/>
    </row>
    <row r="62" spans="1:19" s="64" customFormat="1" ht="12.75">
      <c r="A62" s="229" t="s">
        <v>639</v>
      </c>
      <c r="B62" s="230" t="s">
        <v>248</v>
      </c>
      <c r="C62" s="78"/>
      <c r="D62" s="109"/>
      <c r="E62" s="58"/>
      <c r="F62" s="58" t="s">
        <v>249</v>
      </c>
      <c r="G62" s="58"/>
      <c r="H62" s="58"/>
      <c r="I62" s="61" t="s">
        <v>212</v>
      </c>
      <c r="J62" s="2">
        <f aca="true" t="shared" si="4" ref="J62:P62">SUM(J40,J59)</f>
        <v>0</v>
      </c>
      <c r="K62" s="2">
        <f t="shared" si="4"/>
        <v>0</v>
      </c>
      <c r="L62" s="2">
        <f t="shared" si="4"/>
        <v>0</v>
      </c>
      <c r="M62" s="2">
        <f t="shared" si="4"/>
        <v>0</v>
      </c>
      <c r="N62" s="2">
        <f t="shared" si="4"/>
        <v>0</v>
      </c>
      <c r="O62" s="2">
        <f t="shared" si="4"/>
        <v>0</v>
      </c>
      <c r="P62" s="2">
        <f t="shared" si="4"/>
        <v>0</v>
      </c>
      <c r="Q62" s="302" t="s">
        <v>250</v>
      </c>
      <c r="R62" s="19"/>
      <c r="S62" s="19"/>
    </row>
    <row r="63" spans="1:19" s="64" customFormat="1" ht="12.75">
      <c r="A63" s="229"/>
      <c r="B63" s="230"/>
      <c r="C63" s="78"/>
      <c r="D63" s="109"/>
      <c r="E63" s="122"/>
      <c r="F63" s="122"/>
      <c r="G63" s="122"/>
      <c r="H63" s="122"/>
      <c r="I63" s="130"/>
      <c r="J63" s="123"/>
      <c r="K63" s="38"/>
      <c r="L63" s="38"/>
      <c r="M63" s="38"/>
      <c r="N63" s="38"/>
      <c r="O63" s="38"/>
      <c r="P63" s="38"/>
      <c r="Q63" s="303"/>
      <c r="R63" s="37"/>
      <c r="S63" s="37"/>
    </row>
    <row r="64" spans="1:19" s="64" customFormat="1" ht="12.75">
      <c r="A64" s="229">
        <v>1200</v>
      </c>
      <c r="B64" s="230" t="s">
        <v>640</v>
      </c>
      <c r="C64" s="78"/>
      <c r="D64" s="109"/>
      <c r="E64" s="58" t="s">
        <v>697</v>
      </c>
      <c r="F64" s="58" t="s">
        <v>140</v>
      </c>
      <c r="G64" s="58"/>
      <c r="H64" s="58"/>
      <c r="I64" s="58"/>
      <c r="J64" s="116"/>
      <c r="K64" s="39"/>
      <c r="L64" s="39"/>
      <c r="M64" s="39"/>
      <c r="N64" s="39"/>
      <c r="O64" s="39"/>
      <c r="P64" s="39"/>
      <c r="Q64" s="304"/>
      <c r="R64" s="37"/>
      <c r="S64" s="37"/>
    </row>
    <row r="65" spans="1:19" s="64" customFormat="1" ht="12.75">
      <c r="A65" s="229">
        <v>1210</v>
      </c>
      <c r="B65" s="230" t="s">
        <v>251</v>
      </c>
      <c r="C65" s="78"/>
      <c r="D65" s="109"/>
      <c r="E65" s="58"/>
      <c r="F65" s="58" t="s">
        <v>695</v>
      </c>
      <c r="G65" s="96" t="s">
        <v>252</v>
      </c>
      <c r="H65" s="58"/>
      <c r="I65" s="61" t="s">
        <v>212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291" t="s">
        <v>154</v>
      </c>
      <c r="R65" s="37"/>
      <c r="S65" s="37"/>
    </row>
    <row r="66" spans="1:19" s="64" customFormat="1" ht="12.75">
      <c r="A66" s="229"/>
      <c r="B66" s="230"/>
      <c r="C66" s="78"/>
      <c r="D66" s="109"/>
      <c r="E66" s="58"/>
      <c r="F66" s="58"/>
      <c r="G66" s="96"/>
      <c r="H66" s="58"/>
      <c r="I66" s="58"/>
      <c r="J66" s="125"/>
      <c r="K66" s="36"/>
      <c r="L66" s="36"/>
      <c r="M66" s="36"/>
      <c r="N66" s="36"/>
      <c r="O66" s="36"/>
      <c r="P66" s="36"/>
      <c r="Q66" s="296"/>
      <c r="R66" s="37"/>
      <c r="S66" s="37"/>
    </row>
    <row r="67" spans="1:19" s="64" customFormat="1" ht="12.75">
      <c r="A67" s="229">
        <v>1260</v>
      </c>
      <c r="B67" s="230" t="s">
        <v>253</v>
      </c>
      <c r="C67" s="78"/>
      <c r="D67" s="109"/>
      <c r="E67" s="58"/>
      <c r="F67" s="58" t="s">
        <v>696</v>
      </c>
      <c r="G67" s="58" t="s">
        <v>254</v>
      </c>
      <c r="H67" s="58"/>
      <c r="I67" s="61" t="s">
        <v>212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291" t="s">
        <v>154</v>
      </c>
      <c r="R67" s="37"/>
      <c r="S67" s="37"/>
    </row>
    <row r="68" spans="1:19" s="64" customFormat="1" ht="6" customHeight="1">
      <c r="A68" s="229"/>
      <c r="B68" s="230"/>
      <c r="C68" s="78"/>
      <c r="D68" s="109"/>
      <c r="E68" s="58"/>
      <c r="F68" s="58"/>
      <c r="G68" s="58"/>
      <c r="H68" s="58"/>
      <c r="I68" s="61" t="s">
        <v>212</v>
      </c>
      <c r="J68" s="123"/>
      <c r="K68" s="38"/>
      <c r="L68" s="38"/>
      <c r="M68" s="38"/>
      <c r="N68" s="38"/>
      <c r="O68" s="38"/>
      <c r="P68" s="38"/>
      <c r="Q68" s="303"/>
      <c r="R68" s="37"/>
      <c r="S68" s="37"/>
    </row>
    <row r="69" spans="1:19" s="64" customFormat="1" ht="6" customHeight="1">
      <c r="A69" s="229"/>
      <c r="B69" s="230"/>
      <c r="C69" s="78"/>
      <c r="D69" s="109"/>
      <c r="E69" s="58"/>
      <c r="F69" s="58"/>
      <c r="G69" s="58"/>
      <c r="H69" s="58"/>
      <c r="I69" s="58"/>
      <c r="J69" s="116"/>
      <c r="K69" s="39"/>
      <c r="L69" s="39"/>
      <c r="M69" s="39"/>
      <c r="N69" s="39"/>
      <c r="O69" s="39"/>
      <c r="P69" s="39"/>
      <c r="Q69" s="304"/>
      <c r="R69" s="37"/>
      <c r="S69" s="37"/>
    </row>
    <row r="70" spans="1:19" s="64" customFormat="1" ht="12.75">
      <c r="A70" s="229" t="s">
        <v>641</v>
      </c>
      <c r="B70" s="230" t="s">
        <v>642</v>
      </c>
      <c r="C70" s="78"/>
      <c r="D70" s="109"/>
      <c r="E70" s="58"/>
      <c r="F70" s="58" t="s">
        <v>255</v>
      </c>
      <c r="G70" s="58"/>
      <c r="H70" s="58"/>
      <c r="I70" s="58" t="s">
        <v>212</v>
      </c>
      <c r="J70" s="2">
        <f aca="true" t="shared" si="5" ref="J70:P70">SUM(J65,J67)</f>
        <v>0</v>
      </c>
      <c r="K70" s="2">
        <f t="shared" si="5"/>
        <v>0</v>
      </c>
      <c r="L70" s="2">
        <f t="shared" si="5"/>
        <v>0</v>
      </c>
      <c r="M70" s="2">
        <f t="shared" si="5"/>
        <v>0</v>
      </c>
      <c r="N70" s="2">
        <f t="shared" si="5"/>
        <v>0</v>
      </c>
      <c r="O70" s="2">
        <f t="shared" si="5"/>
        <v>0</v>
      </c>
      <c r="P70" s="2">
        <f t="shared" si="5"/>
        <v>0</v>
      </c>
      <c r="Q70" s="302" t="s">
        <v>250</v>
      </c>
      <c r="R70" s="19"/>
      <c r="S70" s="19"/>
    </row>
    <row r="71" spans="1:19" s="64" customFormat="1" ht="12.75">
      <c r="A71" s="229"/>
      <c r="B71" s="230"/>
      <c r="C71" s="78"/>
      <c r="D71" s="109"/>
      <c r="E71" s="83"/>
      <c r="F71" s="122"/>
      <c r="G71" s="122"/>
      <c r="H71" s="122"/>
      <c r="I71" s="58"/>
      <c r="J71" s="123"/>
      <c r="K71" s="18"/>
      <c r="L71" s="18"/>
      <c r="M71" s="18"/>
      <c r="N71" s="18"/>
      <c r="O71" s="18"/>
      <c r="P71" s="18"/>
      <c r="Q71" s="300"/>
      <c r="R71" s="19"/>
      <c r="S71" s="19"/>
    </row>
    <row r="72" spans="1:19" s="64" customFormat="1" ht="12.75">
      <c r="A72" s="229" t="s">
        <v>643</v>
      </c>
      <c r="B72" s="230" t="s">
        <v>644</v>
      </c>
      <c r="C72" s="78"/>
      <c r="D72" s="121"/>
      <c r="E72" s="126" t="s">
        <v>731</v>
      </c>
      <c r="F72" s="81"/>
      <c r="G72" s="81"/>
      <c r="H72" s="81"/>
      <c r="I72" s="143"/>
      <c r="J72" s="2">
        <f aca="true" t="shared" si="6" ref="J72:P72">SUM(J62,J70)</f>
        <v>0</v>
      </c>
      <c r="K72" s="2">
        <f t="shared" si="6"/>
        <v>0</v>
      </c>
      <c r="L72" s="2">
        <f t="shared" si="6"/>
        <v>0</v>
      </c>
      <c r="M72" s="2">
        <f t="shared" si="6"/>
        <v>0</v>
      </c>
      <c r="N72" s="2">
        <f t="shared" si="6"/>
        <v>0</v>
      </c>
      <c r="O72" s="2">
        <f t="shared" si="6"/>
        <v>0</v>
      </c>
      <c r="P72" s="2">
        <f t="shared" si="6"/>
        <v>0</v>
      </c>
      <c r="Q72" s="302" t="s">
        <v>250</v>
      </c>
      <c r="R72" s="37"/>
      <c r="S72" s="37"/>
    </row>
    <row r="73" spans="1:19" s="64" customFormat="1" ht="12.75">
      <c r="A73" s="229">
        <v>2000</v>
      </c>
      <c r="B73" s="230"/>
      <c r="C73" s="78"/>
      <c r="D73" s="127"/>
      <c r="E73" s="81"/>
      <c r="F73" s="81"/>
      <c r="G73" s="81"/>
      <c r="H73" s="81"/>
      <c r="I73" s="58"/>
      <c r="J73" s="29"/>
      <c r="K73" s="30"/>
      <c r="L73" s="30"/>
      <c r="M73" s="30"/>
      <c r="N73" s="30"/>
      <c r="O73" s="30"/>
      <c r="P73" s="30"/>
      <c r="Q73" s="305"/>
      <c r="R73" s="37"/>
      <c r="S73" s="37"/>
    </row>
    <row r="74" spans="1:19" s="64" customFormat="1" ht="12.75">
      <c r="A74" s="229">
        <v>2100</v>
      </c>
      <c r="B74" s="230" t="s">
        <v>645</v>
      </c>
      <c r="C74" s="78"/>
      <c r="D74" s="107" t="s">
        <v>141</v>
      </c>
      <c r="E74" s="58" t="s">
        <v>142</v>
      </c>
      <c r="F74" s="58"/>
      <c r="G74" s="58"/>
      <c r="H74" s="58"/>
      <c r="I74" s="61"/>
      <c r="J74" s="35">
        <v>0</v>
      </c>
      <c r="K74" s="129" t="s">
        <v>250</v>
      </c>
      <c r="L74" s="129" t="s">
        <v>250</v>
      </c>
      <c r="M74" s="35">
        <v>0</v>
      </c>
      <c r="N74" s="129" t="s">
        <v>250</v>
      </c>
      <c r="O74" s="129" t="s">
        <v>250</v>
      </c>
      <c r="P74" s="35">
        <v>0</v>
      </c>
      <c r="Q74" s="291" t="s">
        <v>154</v>
      </c>
      <c r="R74" s="37"/>
      <c r="S74" s="37"/>
    </row>
    <row r="75" spans="1:19" s="64" customFormat="1" ht="12.75">
      <c r="A75" s="229">
        <v>3000</v>
      </c>
      <c r="B75" s="230"/>
      <c r="C75" s="78"/>
      <c r="D75" s="121"/>
      <c r="E75" s="122"/>
      <c r="F75" s="122"/>
      <c r="G75" s="122"/>
      <c r="H75" s="122"/>
      <c r="I75" s="130"/>
      <c r="J75" s="123"/>
      <c r="K75" s="18"/>
      <c r="L75" s="18"/>
      <c r="M75" s="18"/>
      <c r="N75" s="18"/>
      <c r="O75" s="18"/>
      <c r="P75" s="18"/>
      <c r="Q75" s="297"/>
      <c r="R75" s="19"/>
      <c r="S75" s="19"/>
    </row>
    <row r="76" spans="1:19" s="64" customFormat="1" ht="12.75">
      <c r="A76" s="229" t="s">
        <v>646</v>
      </c>
      <c r="B76" s="230"/>
      <c r="C76" s="78"/>
      <c r="D76" s="107" t="s">
        <v>151</v>
      </c>
      <c r="E76" s="58" t="s">
        <v>256</v>
      </c>
      <c r="F76" s="58"/>
      <c r="G76" s="58"/>
      <c r="H76" s="58"/>
      <c r="I76" s="58"/>
      <c r="J76" s="116"/>
      <c r="K76" s="39"/>
      <c r="L76" s="39"/>
      <c r="M76" s="39"/>
      <c r="N76" s="39"/>
      <c r="O76" s="39"/>
      <c r="P76" s="39"/>
      <c r="Q76" s="299"/>
      <c r="R76" s="37"/>
      <c r="S76" s="37"/>
    </row>
    <row r="77" spans="1:19" s="64" customFormat="1" ht="12.75">
      <c r="A77" s="229">
        <v>3120</v>
      </c>
      <c r="B77" s="230" t="s">
        <v>257</v>
      </c>
      <c r="C77" s="78"/>
      <c r="D77" s="109"/>
      <c r="E77" s="58"/>
      <c r="F77" s="58"/>
      <c r="G77" s="58"/>
      <c r="H77" s="58" t="s">
        <v>258</v>
      </c>
      <c r="I77" s="61" t="s">
        <v>212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91" t="s">
        <v>154</v>
      </c>
      <c r="R77" s="19"/>
      <c r="S77" s="19"/>
    </row>
    <row r="78" spans="1:19" s="64" customFormat="1" ht="12.75">
      <c r="A78" s="229">
        <v>3140</v>
      </c>
      <c r="B78" s="230" t="s">
        <v>259</v>
      </c>
      <c r="C78" s="78"/>
      <c r="D78" s="109"/>
      <c r="E78" s="58"/>
      <c r="F78" s="58"/>
      <c r="G78" s="58"/>
      <c r="H78" s="58" t="s">
        <v>233</v>
      </c>
      <c r="I78" s="61" t="s">
        <v>212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91" t="s">
        <v>154</v>
      </c>
      <c r="R78" s="37"/>
      <c r="S78" s="37"/>
    </row>
    <row r="79" spans="1:19" s="64" customFormat="1" ht="12.75">
      <c r="A79" s="229">
        <v>3145</v>
      </c>
      <c r="B79" s="230" t="s">
        <v>260</v>
      </c>
      <c r="C79" s="78"/>
      <c r="D79" s="109"/>
      <c r="E79" s="58"/>
      <c r="F79" s="58"/>
      <c r="G79" s="58"/>
      <c r="H79" s="58" t="s">
        <v>261</v>
      </c>
      <c r="I79" s="61" t="s">
        <v>212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291" t="s">
        <v>154</v>
      </c>
      <c r="R79" s="19"/>
      <c r="S79" s="19"/>
    </row>
    <row r="80" spans="1:19" s="64" customFormat="1" ht="13.5" customHeight="1">
      <c r="A80" s="229">
        <v>3150</v>
      </c>
      <c r="B80" s="230"/>
      <c r="C80" s="78"/>
      <c r="D80" s="109"/>
      <c r="E80" s="58"/>
      <c r="F80" s="58"/>
      <c r="G80" s="58"/>
      <c r="H80" s="58" t="s">
        <v>262</v>
      </c>
      <c r="I80" s="58" t="s">
        <v>212</v>
      </c>
      <c r="J80" s="125"/>
      <c r="K80" s="36"/>
      <c r="L80" s="36"/>
      <c r="M80" s="36"/>
      <c r="N80" s="36"/>
      <c r="O80" s="36"/>
      <c r="P80" s="36"/>
      <c r="Q80" s="296"/>
      <c r="R80" s="37"/>
      <c r="S80" s="37"/>
    </row>
    <row r="81" spans="1:19" s="64" customFormat="1" ht="12.75">
      <c r="A81" s="229">
        <v>3151</v>
      </c>
      <c r="B81" s="230" t="s">
        <v>263</v>
      </c>
      <c r="C81" s="82">
        <f aca="true" t="shared" si="7" ref="C81:C90">H81</f>
        <v>0</v>
      </c>
      <c r="D81" s="109"/>
      <c r="E81" s="58"/>
      <c r="F81" s="58"/>
      <c r="G81" s="58"/>
      <c r="H81" s="288"/>
      <c r="I81" s="289"/>
      <c r="J81" s="294">
        <v>0</v>
      </c>
      <c r="K81" s="294">
        <v>0</v>
      </c>
      <c r="L81" s="294">
        <v>0</v>
      </c>
      <c r="M81" s="294">
        <v>0</v>
      </c>
      <c r="N81" s="294">
        <v>0</v>
      </c>
      <c r="O81" s="294">
        <v>0</v>
      </c>
      <c r="P81" s="294">
        <v>0</v>
      </c>
      <c r="Q81" s="291" t="s">
        <v>154</v>
      </c>
      <c r="R81" s="37"/>
      <c r="S81" s="37"/>
    </row>
    <row r="82" spans="1:19" s="64" customFormat="1" ht="12.75">
      <c r="A82" s="229">
        <v>3152</v>
      </c>
      <c r="B82" s="230" t="s">
        <v>264</v>
      </c>
      <c r="C82" s="82">
        <f t="shared" si="7"/>
        <v>0</v>
      </c>
      <c r="D82" s="109"/>
      <c r="E82" s="58"/>
      <c r="F82" s="58"/>
      <c r="G82" s="58"/>
      <c r="H82" s="288"/>
      <c r="I82" s="289"/>
      <c r="J82" s="294">
        <v>0</v>
      </c>
      <c r="K82" s="294">
        <v>0</v>
      </c>
      <c r="L82" s="294">
        <v>0</v>
      </c>
      <c r="M82" s="294">
        <v>0</v>
      </c>
      <c r="N82" s="294">
        <v>0</v>
      </c>
      <c r="O82" s="294">
        <v>0</v>
      </c>
      <c r="P82" s="294">
        <v>0</v>
      </c>
      <c r="Q82" s="291" t="s">
        <v>154</v>
      </c>
      <c r="R82" s="37"/>
      <c r="S82" s="37"/>
    </row>
    <row r="83" spans="1:19" s="64" customFormat="1" ht="12.75">
      <c r="A83" s="229">
        <v>3153</v>
      </c>
      <c r="B83" s="230" t="s">
        <v>265</v>
      </c>
      <c r="C83" s="82">
        <f t="shared" si="7"/>
        <v>0</v>
      </c>
      <c r="D83" s="109"/>
      <c r="E83" s="58"/>
      <c r="F83" s="58"/>
      <c r="G83" s="58"/>
      <c r="H83" s="288"/>
      <c r="I83" s="289"/>
      <c r="J83" s="294">
        <v>0</v>
      </c>
      <c r="K83" s="294">
        <v>0</v>
      </c>
      <c r="L83" s="294">
        <v>0</v>
      </c>
      <c r="M83" s="294">
        <v>0</v>
      </c>
      <c r="N83" s="294">
        <v>0</v>
      </c>
      <c r="O83" s="294">
        <v>0</v>
      </c>
      <c r="P83" s="294">
        <v>0</v>
      </c>
      <c r="Q83" s="291" t="s">
        <v>154</v>
      </c>
      <c r="R83" s="37"/>
      <c r="S83" s="37"/>
    </row>
    <row r="84" spans="1:19" s="64" customFormat="1" ht="12.75">
      <c r="A84" s="229">
        <v>3154</v>
      </c>
      <c r="B84" s="230" t="s">
        <v>266</v>
      </c>
      <c r="C84" s="82">
        <f t="shared" si="7"/>
        <v>0</v>
      </c>
      <c r="D84" s="109"/>
      <c r="E84" s="58"/>
      <c r="F84" s="58"/>
      <c r="G84" s="58"/>
      <c r="H84" s="288"/>
      <c r="I84" s="289"/>
      <c r="J84" s="294">
        <v>0</v>
      </c>
      <c r="K84" s="294">
        <v>0</v>
      </c>
      <c r="L84" s="294">
        <v>0</v>
      </c>
      <c r="M84" s="294">
        <v>0</v>
      </c>
      <c r="N84" s="294">
        <v>0</v>
      </c>
      <c r="O84" s="294">
        <v>0</v>
      </c>
      <c r="P84" s="294">
        <v>0</v>
      </c>
      <c r="Q84" s="291" t="s">
        <v>154</v>
      </c>
      <c r="R84" s="37"/>
      <c r="S84" s="37"/>
    </row>
    <row r="85" spans="1:19" s="64" customFormat="1" ht="12.75">
      <c r="A85" s="229">
        <v>3155</v>
      </c>
      <c r="B85" s="230" t="s">
        <v>267</v>
      </c>
      <c r="C85" s="82">
        <f t="shared" si="7"/>
        <v>0</v>
      </c>
      <c r="D85" s="109"/>
      <c r="E85" s="58"/>
      <c r="F85" s="58"/>
      <c r="G85" s="58"/>
      <c r="H85" s="288"/>
      <c r="I85" s="289"/>
      <c r="J85" s="294">
        <v>0</v>
      </c>
      <c r="K85" s="294">
        <v>0</v>
      </c>
      <c r="L85" s="294">
        <v>0</v>
      </c>
      <c r="M85" s="294">
        <v>0</v>
      </c>
      <c r="N85" s="294">
        <v>0</v>
      </c>
      <c r="O85" s="294">
        <v>0</v>
      </c>
      <c r="P85" s="294">
        <v>0</v>
      </c>
      <c r="Q85" s="291" t="s">
        <v>154</v>
      </c>
      <c r="R85" s="37"/>
      <c r="S85" s="37"/>
    </row>
    <row r="86" spans="1:19" s="64" customFormat="1" ht="12.75">
      <c r="A86" s="229">
        <v>3156</v>
      </c>
      <c r="B86" s="230" t="s">
        <v>268</v>
      </c>
      <c r="C86" s="82">
        <f t="shared" si="7"/>
        <v>0</v>
      </c>
      <c r="D86" s="109"/>
      <c r="E86" s="58"/>
      <c r="F86" s="58"/>
      <c r="G86" s="58"/>
      <c r="H86" s="288"/>
      <c r="I86" s="289"/>
      <c r="J86" s="294">
        <v>0</v>
      </c>
      <c r="K86" s="294">
        <v>0</v>
      </c>
      <c r="L86" s="294">
        <v>0</v>
      </c>
      <c r="M86" s="294">
        <v>0</v>
      </c>
      <c r="N86" s="294">
        <v>0</v>
      </c>
      <c r="O86" s="294">
        <v>0</v>
      </c>
      <c r="P86" s="294">
        <v>0</v>
      </c>
      <c r="Q86" s="291" t="s">
        <v>154</v>
      </c>
      <c r="R86" s="37"/>
      <c r="S86" s="37"/>
    </row>
    <row r="87" spans="1:19" s="64" customFormat="1" ht="12.75">
      <c r="A87" s="229">
        <v>3157</v>
      </c>
      <c r="B87" s="230" t="s">
        <v>269</v>
      </c>
      <c r="C87" s="82">
        <f t="shared" si="7"/>
        <v>0</v>
      </c>
      <c r="D87" s="109"/>
      <c r="E87" s="58"/>
      <c r="F87" s="58"/>
      <c r="G87" s="58"/>
      <c r="H87" s="288"/>
      <c r="I87" s="289"/>
      <c r="J87" s="294">
        <v>0</v>
      </c>
      <c r="K87" s="294">
        <v>0</v>
      </c>
      <c r="L87" s="294">
        <v>0</v>
      </c>
      <c r="M87" s="294">
        <v>0</v>
      </c>
      <c r="N87" s="294">
        <v>0</v>
      </c>
      <c r="O87" s="294">
        <v>0</v>
      </c>
      <c r="P87" s="294">
        <v>0</v>
      </c>
      <c r="Q87" s="291" t="s">
        <v>154</v>
      </c>
      <c r="R87" s="37"/>
      <c r="S87" s="37"/>
    </row>
    <row r="88" spans="1:19" s="64" customFormat="1" ht="12.75">
      <c r="A88" s="229">
        <v>3158</v>
      </c>
      <c r="B88" s="230" t="s">
        <v>272</v>
      </c>
      <c r="C88" s="82">
        <f t="shared" si="7"/>
        <v>0</v>
      </c>
      <c r="D88" s="109"/>
      <c r="E88" s="58"/>
      <c r="F88" s="58"/>
      <c r="G88" s="58"/>
      <c r="H88" s="288"/>
      <c r="I88" s="289"/>
      <c r="J88" s="294">
        <v>0</v>
      </c>
      <c r="K88" s="294">
        <v>0</v>
      </c>
      <c r="L88" s="294">
        <v>0</v>
      </c>
      <c r="M88" s="294">
        <v>0</v>
      </c>
      <c r="N88" s="294">
        <v>0</v>
      </c>
      <c r="O88" s="294">
        <v>0</v>
      </c>
      <c r="P88" s="294">
        <v>0</v>
      </c>
      <c r="Q88" s="291" t="s">
        <v>154</v>
      </c>
      <c r="R88" s="37"/>
      <c r="S88" s="37"/>
    </row>
    <row r="89" spans="1:19" s="64" customFormat="1" ht="12.75">
      <c r="A89" s="229">
        <v>3159</v>
      </c>
      <c r="B89" s="230" t="s">
        <v>273</v>
      </c>
      <c r="C89" s="82">
        <f t="shared" si="7"/>
        <v>0</v>
      </c>
      <c r="D89" s="109"/>
      <c r="E89" s="58"/>
      <c r="F89" s="58"/>
      <c r="G89" s="58"/>
      <c r="H89" s="288"/>
      <c r="I89" s="289"/>
      <c r="J89" s="294">
        <v>0</v>
      </c>
      <c r="K89" s="294">
        <v>0</v>
      </c>
      <c r="L89" s="294">
        <v>0</v>
      </c>
      <c r="M89" s="294">
        <v>0</v>
      </c>
      <c r="N89" s="294">
        <v>0</v>
      </c>
      <c r="O89" s="294">
        <v>0</v>
      </c>
      <c r="P89" s="294">
        <v>0</v>
      </c>
      <c r="Q89" s="291" t="s">
        <v>154</v>
      </c>
      <c r="R89" s="37"/>
      <c r="S89" s="37"/>
    </row>
    <row r="90" spans="1:19" s="64" customFormat="1" ht="12.75">
      <c r="A90" s="229" t="s">
        <v>647</v>
      </c>
      <c r="B90" s="230" t="s">
        <v>274</v>
      </c>
      <c r="C90" s="82">
        <f t="shared" si="7"/>
        <v>0</v>
      </c>
      <c r="D90" s="109"/>
      <c r="E90" s="58"/>
      <c r="F90" s="58"/>
      <c r="G90" s="58"/>
      <c r="H90" s="288"/>
      <c r="I90" s="289"/>
      <c r="J90" s="294">
        <v>0</v>
      </c>
      <c r="K90" s="294">
        <v>0</v>
      </c>
      <c r="L90" s="294">
        <v>0</v>
      </c>
      <c r="M90" s="294">
        <v>0</v>
      </c>
      <c r="N90" s="294">
        <v>0</v>
      </c>
      <c r="O90" s="294">
        <v>0</v>
      </c>
      <c r="P90" s="294">
        <v>0</v>
      </c>
      <c r="Q90" s="291"/>
      <c r="R90" s="37"/>
      <c r="S90" s="37"/>
    </row>
    <row r="91" spans="1:19" s="64" customFormat="1" ht="12.75">
      <c r="A91" s="229"/>
      <c r="B91" s="230"/>
      <c r="C91" s="131"/>
      <c r="D91" s="109"/>
      <c r="E91" s="122"/>
      <c r="F91" s="122"/>
      <c r="G91" s="122"/>
      <c r="H91" s="122"/>
      <c r="I91" s="122"/>
      <c r="J91" s="125"/>
      <c r="K91" s="21"/>
      <c r="L91" s="21"/>
      <c r="M91" s="21"/>
      <c r="N91" s="21"/>
      <c r="O91" s="21"/>
      <c r="P91" s="21"/>
      <c r="Q91" s="306"/>
      <c r="R91" s="19"/>
      <c r="S91" s="19"/>
    </row>
    <row r="92" spans="1:19" s="64" customFormat="1" ht="12.75">
      <c r="A92" s="229" t="s">
        <v>616</v>
      </c>
      <c r="B92" s="230" t="s">
        <v>648</v>
      </c>
      <c r="C92" s="131"/>
      <c r="D92" s="109"/>
      <c r="E92" s="81" t="s">
        <v>275</v>
      </c>
      <c r="F92" s="81"/>
      <c r="G92" s="81"/>
      <c r="H92" s="81"/>
      <c r="I92" s="128"/>
      <c r="J92" s="2">
        <f aca="true" t="shared" si="8" ref="J92:P92">SUM(J77:J79,J81:J90)</f>
        <v>0</v>
      </c>
      <c r="K92" s="2">
        <f t="shared" si="8"/>
        <v>0</v>
      </c>
      <c r="L92" s="2">
        <f t="shared" si="8"/>
        <v>0</v>
      </c>
      <c r="M92" s="2">
        <f t="shared" si="8"/>
        <v>0</v>
      </c>
      <c r="N92" s="2">
        <f t="shared" si="8"/>
        <v>0</v>
      </c>
      <c r="O92" s="2">
        <f t="shared" si="8"/>
        <v>0</v>
      </c>
      <c r="P92" s="2">
        <f t="shared" si="8"/>
        <v>0</v>
      </c>
      <c r="Q92" s="307" t="s">
        <v>250</v>
      </c>
      <c r="R92" s="37"/>
      <c r="S92" s="37"/>
    </row>
    <row r="93" spans="1:19" s="64" customFormat="1" ht="12.75">
      <c r="A93" s="229">
        <v>4000</v>
      </c>
      <c r="B93" s="230"/>
      <c r="C93" s="131"/>
      <c r="D93" s="109"/>
      <c r="E93" s="58"/>
      <c r="F93" s="58"/>
      <c r="G93" s="58"/>
      <c r="H93" s="58"/>
      <c r="I93" s="58"/>
      <c r="J93" s="132"/>
      <c r="K93" s="38"/>
      <c r="L93" s="38"/>
      <c r="M93" s="38"/>
      <c r="N93" s="38"/>
      <c r="O93" s="38"/>
      <c r="P93" s="38"/>
      <c r="Q93" s="303"/>
      <c r="R93" s="37"/>
      <c r="S93" s="37"/>
    </row>
    <row r="94" spans="1:19" ht="12.75">
      <c r="A94" s="229">
        <v>4100</v>
      </c>
      <c r="B94" s="230" t="s">
        <v>649</v>
      </c>
      <c r="C94" s="131"/>
      <c r="D94" s="105" t="s">
        <v>143</v>
      </c>
      <c r="E94" s="81" t="s">
        <v>144</v>
      </c>
      <c r="F94" s="81"/>
      <c r="G94" s="81"/>
      <c r="H94" s="81"/>
      <c r="I94" s="128"/>
      <c r="J94" s="35">
        <v>0</v>
      </c>
      <c r="K94" s="133" t="s">
        <v>250</v>
      </c>
      <c r="L94" s="133" t="s">
        <v>250</v>
      </c>
      <c r="M94" s="35">
        <v>0</v>
      </c>
      <c r="N94" s="133" t="s">
        <v>250</v>
      </c>
      <c r="O94" s="133" t="s">
        <v>250</v>
      </c>
      <c r="P94" s="35">
        <v>0</v>
      </c>
      <c r="Q94" s="291" t="s">
        <v>154</v>
      </c>
      <c r="R94" s="19"/>
      <c r="S94" s="19"/>
    </row>
    <row r="95" spans="1:19" ht="12.75">
      <c r="A95" s="229">
        <v>5000</v>
      </c>
      <c r="B95" s="230"/>
      <c r="C95" s="131"/>
      <c r="D95" s="121"/>
      <c r="E95" s="122"/>
      <c r="F95" s="122"/>
      <c r="G95" s="122"/>
      <c r="H95" s="122"/>
      <c r="I95" s="58"/>
      <c r="J95" s="132"/>
      <c r="K95" s="38"/>
      <c r="L95" s="18"/>
      <c r="M95" s="18"/>
      <c r="N95" s="18"/>
      <c r="O95" s="18"/>
      <c r="P95" s="18"/>
      <c r="Q95" s="297"/>
      <c r="R95" s="19"/>
      <c r="S95" s="19"/>
    </row>
    <row r="96" spans="1:19" ht="12.75">
      <c r="A96" s="229">
        <v>5100</v>
      </c>
      <c r="B96" s="230" t="s">
        <v>650</v>
      </c>
      <c r="C96" s="131"/>
      <c r="D96" s="105" t="s">
        <v>145</v>
      </c>
      <c r="E96" s="81" t="s">
        <v>146</v>
      </c>
      <c r="F96" s="81"/>
      <c r="G96" s="81"/>
      <c r="H96" s="81"/>
      <c r="I96" s="128"/>
      <c r="J96" s="35">
        <v>0</v>
      </c>
      <c r="K96" s="133" t="s">
        <v>250</v>
      </c>
      <c r="L96" s="133" t="s">
        <v>250</v>
      </c>
      <c r="M96" s="35">
        <v>0</v>
      </c>
      <c r="N96" s="133" t="s">
        <v>250</v>
      </c>
      <c r="O96" s="133" t="s">
        <v>250</v>
      </c>
      <c r="P96" s="35">
        <v>0</v>
      </c>
      <c r="Q96" s="291" t="s">
        <v>154</v>
      </c>
      <c r="R96" s="37"/>
      <c r="S96" s="37"/>
    </row>
    <row r="97" spans="1:19" ht="12.75">
      <c r="A97" s="229">
        <v>6000</v>
      </c>
      <c r="B97" s="230"/>
      <c r="C97" s="131"/>
      <c r="D97" s="121"/>
      <c r="E97" s="122"/>
      <c r="F97" s="122"/>
      <c r="G97" s="122"/>
      <c r="H97" s="122"/>
      <c r="I97" s="122"/>
      <c r="J97" s="134"/>
      <c r="K97" s="36"/>
      <c r="L97" s="36"/>
      <c r="M97" s="21"/>
      <c r="N97" s="21"/>
      <c r="O97" s="21"/>
      <c r="P97" s="21"/>
      <c r="Q97" s="296"/>
      <c r="R97" s="19"/>
      <c r="S97" s="19"/>
    </row>
    <row r="98" spans="1:19" ht="12.75">
      <c r="A98" s="229">
        <v>6100</v>
      </c>
      <c r="B98" s="230" t="s">
        <v>651</v>
      </c>
      <c r="C98" s="131"/>
      <c r="D98" s="105" t="s">
        <v>147</v>
      </c>
      <c r="E98" s="81" t="s">
        <v>148</v>
      </c>
      <c r="F98" s="81"/>
      <c r="G98" s="81"/>
      <c r="H98" s="81"/>
      <c r="I98" s="128"/>
      <c r="J98" s="35">
        <v>0</v>
      </c>
      <c r="K98" s="129" t="s">
        <v>250</v>
      </c>
      <c r="L98" s="129" t="s">
        <v>250</v>
      </c>
      <c r="M98" s="35">
        <v>0</v>
      </c>
      <c r="N98" s="129" t="s">
        <v>250</v>
      </c>
      <c r="O98" s="129" t="s">
        <v>250</v>
      </c>
      <c r="P98" s="35">
        <v>0</v>
      </c>
      <c r="Q98" s="291" t="s">
        <v>154</v>
      </c>
      <c r="R98" s="19"/>
      <c r="S98" s="19"/>
    </row>
    <row r="99" spans="1:19" ht="12.75">
      <c r="A99" s="229">
        <v>7000</v>
      </c>
      <c r="B99" s="230"/>
      <c r="C99" s="131"/>
      <c r="D99" s="121"/>
      <c r="E99" s="122"/>
      <c r="F99" s="122"/>
      <c r="G99" s="122"/>
      <c r="H99" s="122"/>
      <c r="I99" s="130"/>
      <c r="J99" s="132"/>
      <c r="K99" s="38"/>
      <c r="L99" s="38"/>
      <c r="M99" s="38"/>
      <c r="N99" s="38"/>
      <c r="O99" s="38"/>
      <c r="P99" s="38"/>
      <c r="Q99" s="297"/>
      <c r="R99" s="37"/>
      <c r="S99" s="37"/>
    </row>
    <row r="100" spans="1:19" ht="12.75">
      <c r="A100" s="229">
        <v>7100</v>
      </c>
      <c r="B100" s="230" t="s">
        <v>652</v>
      </c>
      <c r="C100" s="131"/>
      <c r="D100" s="107" t="s">
        <v>152</v>
      </c>
      <c r="E100" s="58" t="s">
        <v>276</v>
      </c>
      <c r="F100" s="58"/>
      <c r="G100" s="58"/>
      <c r="H100" s="58"/>
      <c r="I100" s="58"/>
      <c r="J100" s="135"/>
      <c r="K100" s="20"/>
      <c r="L100" s="20"/>
      <c r="M100" s="20"/>
      <c r="N100" s="20"/>
      <c r="O100" s="20"/>
      <c r="P100" s="20"/>
      <c r="Q100" s="299"/>
      <c r="R100" s="19"/>
      <c r="S100" s="19"/>
    </row>
    <row r="101" spans="1:19" ht="12.75">
      <c r="A101" s="229">
        <v>7110</v>
      </c>
      <c r="B101" s="230" t="s">
        <v>625</v>
      </c>
      <c r="C101" s="131"/>
      <c r="D101" s="109"/>
      <c r="E101" s="58" t="s">
        <v>694</v>
      </c>
      <c r="F101" s="58" t="s">
        <v>277</v>
      </c>
      <c r="G101" s="58"/>
      <c r="H101" s="58"/>
      <c r="I101" s="61"/>
      <c r="J101" s="35">
        <v>0</v>
      </c>
      <c r="K101" s="136" t="s">
        <v>250</v>
      </c>
      <c r="L101" s="136" t="s">
        <v>250</v>
      </c>
      <c r="M101" s="35">
        <v>0</v>
      </c>
      <c r="N101" s="136" t="s">
        <v>250</v>
      </c>
      <c r="O101" s="136" t="s">
        <v>250</v>
      </c>
      <c r="P101" s="35">
        <v>0</v>
      </c>
      <c r="Q101" s="291" t="s">
        <v>154</v>
      </c>
      <c r="R101" s="64"/>
      <c r="S101" s="64"/>
    </row>
    <row r="102" spans="1:19" ht="12.75">
      <c r="A102" s="229">
        <v>7120</v>
      </c>
      <c r="B102" s="230" t="s">
        <v>278</v>
      </c>
      <c r="C102" s="131"/>
      <c r="D102" s="109"/>
      <c r="E102" s="58" t="s">
        <v>697</v>
      </c>
      <c r="F102" s="58" t="s">
        <v>279</v>
      </c>
      <c r="G102" s="58"/>
      <c r="H102" s="58"/>
      <c r="I102" s="61"/>
      <c r="J102" s="35">
        <v>0</v>
      </c>
      <c r="K102" s="133" t="s">
        <v>250</v>
      </c>
      <c r="L102" s="133" t="s">
        <v>250</v>
      </c>
      <c r="M102" s="35">
        <v>0</v>
      </c>
      <c r="N102" s="133" t="s">
        <v>250</v>
      </c>
      <c r="O102" s="133" t="s">
        <v>250</v>
      </c>
      <c r="P102" s="35">
        <v>0</v>
      </c>
      <c r="Q102" s="291" t="s">
        <v>154</v>
      </c>
      <c r="R102" s="64"/>
      <c r="S102" s="64"/>
    </row>
    <row r="103" spans="1:19" ht="12.75">
      <c r="A103" s="229"/>
      <c r="B103" s="230"/>
      <c r="C103" s="131"/>
      <c r="D103" s="109"/>
      <c r="E103" s="122"/>
      <c r="F103" s="137"/>
      <c r="G103" s="122"/>
      <c r="H103" s="122"/>
      <c r="I103" s="122"/>
      <c r="J103" s="134"/>
      <c r="K103" s="66"/>
      <c r="L103" s="66"/>
      <c r="M103" s="66"/>
      <c r="N103" s="66"/>
      <c r="O103" s="66"/>
      <c r="P103" s="66"/>
      <c r="Q103" s="308"/>
      <c r="R103" s="64"/>
      <c r="S103" s="64"/>
    </row>
    <row r="104" spans="1:19" ht="12.75">
      <c r="A104" s="229" t="s">
        <v>653</v>
      </c>
      <c r="B104" s="230" t="s">
        <v>654</v>
      </c>
      <c r="C104" s="131"/>
      <c r="D104" s="109"/>
      <c r="E104" s="58" t="s">
        <v>732</v>
      </c>
      <c r="F104" s="58"/>
      <c r="G104" s="58"/>
      <c r="H104" s="58"/>
      <c r="I104" s="61"/>
      <c r="J104" s="2">
        <f>SUM(J101:J102)</f>
        <v>0</v>
      </c>
      <c r="K104" s="138" t="s">
        <v>250</v>
      </c>
      <c r="L104" s="138" t="s">
        <v>250</v>
      </c>
      <c r="M104" s="2">
        <f>SUM(M101:M102)</f>
        <v>0</v>
      </c>
      <c r="N104" s="138" t="s">
        <v>250</v>
      </c>
      <c r="O104" s="138" t="s">
        <v>250</v>
      </c>
      <c r="P104" s="2">
        <f>SUM(P101:P102)</f>
        <v>0</v>
      </c>
      <c r="Q104" s="309" t="s">
        <v>250</v>
      </c>
      <c r="R104" s="64"/>
      <c r="S104" s="64"/>
    </row>
    <row r="105" spans="1:19" ht="12.75">
      <c r="A105" s="229">
        <v>8000</v>
      </c>
      <c r="B105" s="230"/>
      <c r="C105" s="131"/>
      <c r="D105" s="109"/>
      <c r="E105" s="58"/>
      <c r="F105" s="58"/>
      <c r="G105" s="58"/>
      <c r="H105" s="58"/>
      <c r="I105" s="130"/>
      <c r="J105" s="132"/>
      <c r="K105" s="67"/>
      <c r="L105" s="67"/>
      <c r="M105" s="67"/>
      <c r="N105" s="67"/>
      <c r="O105" s="67"/>
      <c r="P105" s="67"/>
      <c r="Q105" s="310"/>
      <c r="R105" s="64"/>
      <c r="S105" s="64"/>
    </row>
    <row r="106" spans="1:19" ht="12.75">
      <c r="A106" s="229">
        <v>8100</v>
      </c>
      <c r="B106" s="230" t="s">
        <v>655</v>
      </c>
      <c r="C106" s="131"/>
      <c r="D106" s="105" t="s">
        <v>153</v>
      </c>
      <c r="E106" s="81" t="s">
        <v>280</v>
      </c>
      <c r="F106" s="81"/>
      <c r="G106" s="81"/>
      <c r="H106" s="81"/>
      <c r="I106" s="58"/>
      <c r="J106" s="135"/>
      <c r="K106" s="80"/>
      <c r="L106" s="80"/>
      <c r="M106" s="80"/>
      <c r="N106" s="80"/>
      <c r="O106" s="80"/>
      <c r="P106" s="80"/>
      <c r="Q106" s="311"/>
      <c r="R106" s="64"/>
      <c r="S106" s="64"/>
    </row>
    <row r="107" spans="1:19" ht="12.75">
      <c r="A107" s="229">
        <v>8110</v>
      </c>
      <c r="B107" s="230" t="s">
        <v>626</v>
      </c>
      <c r="C107" s="131"/>
      <c r="D107" s="109"/>
      <c r="E107" s="58" t="s">
        <v>694</v>
      </c>
      <c r="F107" s="58" t="s">
        <v>281</v>
      </c>
      <c r="G107" s="58"/>
      <c r="H107" s="58"/>
      <c r="I107" s="61"/>
      <c r="J107" s="35">
        <v>0</v>
      </c>
      <c r="K107" s="136" t="s">
        <v>250</v>
      </c>
      <c r="L107" s="136" t="s">
        <v>250</v>
      </c>
      <c r="M107" s="35">
        <v>0</v>
      </c>
      <c r="N107" s="136" t="s">
        <v>250</v>
      </c>
      <c r="O107" s="136" t="s">
        <v>250</v>
      </c>
      <c r="P107" s="35">
        <v>0</v>
      </c>
      <c r="Q107" s="291" t="s">
        <v>154</v>
      </c>
      <c r="R107" s="64"/>
      <c r="S107" s="64"/>
    </row>
    <row r="108" spans="1:19" ht="12.75">
      <c r="A108" s="229">
        <v>8120</v>
      </c>
      <c r="B108" s="230" t="s">
        <v>282</v>
      </c>
      <c r="C108" s="131"/>
      <c r="D108" s="109"/>
      <c r="E108" s="58" t="s">
        <v>697</v>
      </c>
      <c r="F108" s="58" t="s">
        <v>279</v>
      </c>
      <c r="G108" s="58"/>
      <c r="H108" s="58"/>
      <c r="I108" s="61"/>
      <c r="J108" s="35">
        <v>0</v>
      </c>
      <c r="K108" s="133" t="s">
        <v>250</v>
      </c>
      <c r="L108" s="133" t="s">
        <v>250</v>
      </c>
      <c r="M108" s="35">
        <v>0</v>
      </c>
      <c r="N108" s="133" t="s">
        <v>250</v>
      </c>
      <c r="O108" s="133" t="s">
        <v>250</v>
      </c>
      <c r="P108" s="35">
        <v>0</v>
      </c>
      <c r="Q108" s="291" t="s">
        <v>154</v>
      </c>
      <c r="R108" s="64"/>
      <c r="S108" s="64"/>
    </row>
    <row r="109" spans="1:19" ht="12.75">
      <c r="A109" s="229"/>
      <c r="B109" s="230"/>
      <c r="C109" s="131"/>
      <c r="D109" s="109"/>
      <c r="E109" s="122"/>
      <c r="F109" s="122"/>
      <c r="G109" s="122"/>
      <c r="H109" s="122"/>
      <c r="I109" s="122"/>
      <c r="J109" s="134"/>
      <c r="K109" s="66"/>
      <c r="L109" s="66"/>
      <c r="M109" s="66"/>
      <c r="N109" s="66"/>
      <c r="O109" s="66"/>
      <c r="P109" s="66"/>
      <c r="Q109" s="308"/>
      <c r="R109" s="64"/>
      <c r="S109" s="64"/>
    </row>
    <row r="110" spans="1:19" ht="12.75">
      <c r="A110" s="229" t="s">
        <v>656</v>
      </c>
      <c r="B110" s="230" t="s">
        <v>657</v>
      </c>
      <c r="C110" s="131"/>
      <c r="D110" s="109"/>
      <c r="E110" s="140" t="s">
        <v>733</v>
      </c>
      <c r="F110" s="81"/>
      <c r="G110" s="81"/>
      <c r="H110" s="81"/>
      <c r="I110" s="128"/>
      <c r="J110" s="2">
        <f>SUM(J107:J108)</f>
        <v>0</v>
      </c>
      <c r="K110" s="133" t="s">
        <v>250</v>
      </c>
      <c r="L110" s="133" t="s">
        <v>250</v>
      </c>
      <c r="M110" s="2">
        <f>SUM(M107:M108)</f>
        <v>0</v>
      </c>
      <c r="N110" s="133" t="s">
        <v>250</v>
      </c>
      <c r="O110" s="133" t="s">
        <v>250</v>
      </c>
      <c r="P110" s="2">
        <f>SUM(P107:P108)</f>
        <v>0</v>
      </c>
      <c r="Q110" s="302" t="s">
        <v>250</v>
      </c>
      <c r="R110" s="64"/>
      <c r="S110" s="64"/>
    </row>
    <row r="111" spans="1:19" ht="12.75">
      <c r="A111" s="229"/>
      <c r="B111" s="230"/>
      <c r="C111" s="131"/>
      <c r="D111" s="109"/>
      <c r="E111" s="141"/>
      <c r="F111" s="122"/>
      <c r="G111" s="122"/>
      <c r="H111" s="122"/>
      <c r="I111" s="122"/>
      <c r="J111" s="134"/>
      <c r="K111" s="66"/>
      <c r="L111" s="66"/>
      <c r="M111" s="66"/>
      <c r="N111" s="66"/>
      <c r="O111" s="66"/>
      <c r="P111" s="66"/>
      <c r="Q111" s="308"/>
      <c r="R111" s="64"/>
      <c r="S111" s="64"/>
    </row>
    <row r="112" spans="1:19" ht="12.75">
      <c r="A112" s="229" t="s">
        <v>658</v>
      </c>
      <c r="B112" s="230" t="s">
        <v>283</v>
      </c>
      <c r="C112" s="131"/>
      <c r="D112" s="121"/>
      <c r="E112" s="142" t="s">
        <v>734</v>
      </c>
      <c r="F112" s="65"/>
      <c r="G112" s="65"/>
      <c r="H112" s="65"/>
      <c r="I112" s="143"/>
      <c r="J112" s="2">
        <f>SUM(J104,J110)</f>
        <v>0</v>
      </c>
      <c r="K112" s="133" t="s">
        <v>250</v>
      </c>
      <c r="L112" s="133" t="s">
        <v>250</v>
      </c>
      <c r="M112" s="2">
        <f>SUM(M104,M110)</f>
        <v>0</v>
      </c>
      <c r="N112" s="133" t="s">
        <v>250</v>
      </c>
      <c r="O112" s="133" t="s">
        <v>250</v>
      </c>
      <c r="P112" s="2">
        <f>SUM(P104,P110)</f>
        <v>0</v>
      </c>
      <c r="Q112" s="302" t="s">
        <v>250</v>
      </c>
      <c r="R112" s="64"/>
      <c r="S112" s="64"/>
    </row>
    <row r="113" spans="1:19" ht="12.75">
      <c r="A113" s="229">
        <v>9010</v>
      </c>
      <c r="B113" s="230" t="s">
        <v>284</v>
      </c>
      <c r="C113" s="131"/>
      <c r="D113" s="107" t="s">
        <v>150</v>
      </c>
      <c r="E113" s="144" t="s">
        <v>287</v>
      </c>
      <c r="F113" s="58"/>
      <c r="G113" s="58"/>
      <c r="H113" s="58"/>
      <c r="I113" s="61"/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291" t="s">
        <v>154</v>
      </c>
      <c r="R113" s="64"/>
      <c r="S113" s="64"/>
    </row>
    <row r="114" spans="1:19" ht="12.75">
      <c r="A114" s="229"/>
      <c r="B114" s="230"/>
      <c r="C114" s="131"/>
      <c r="D114" s="107"/>
      <c r="E114" s="144"/>
      <c r="F114" s="58"/>
      <c r="G114" s="58"/>
      <c r="H114" s="58"/>
      <c r="I114" s="130"/>
      <c r="J114" s="132"/>
      <c r="K114" s="67"/>
      <c r="L114" s="67"/>
      <c r="M114" s="67"/>
      <c r="N114" s="67"/>
      <c r="O114" s="67"/>
      <c r="P114" s="67"/>
      <c r="Q114" s="297"/>
      <c r="R114" s="64"/>
      <c r="S114" s="64"/>
    </row>
    <row r="115" spans="1:19" ht="13.5" customHeight="1">
      <c r="A115" s="229" t="s">
        <v>659</v>
      </c>
      <c r="B115" s="230"/>
      <c r="C115" s="131"/>
      <c r="D115" s="105"/>
      <c r="E115" s="145" t="s">
        <v>288</v>
      </c>
      <c r="F115" s="81"/>
      <c r="G115" s="81"/>
      <c r="H115" s="81"/>
      <c r="I115" s="58"/>
      <c r="J115" s="135"/>
      <c r="K115" s="146"/>
      <c r="L115" s="146"/>
      <c r="M115" s="80"/>
      <c r="N115" s="146"/>
      <c r="O115" s="146"/>
      <c r="P115" s="80"/>
      <c r="Q115" s="299"/>
      <c r="R115" s="64"/>
      <c r="S115" s="64"/>
    </row>
    <row r="116" spans="1:19" ht="12.75">
      <c r="A116" s="229" t="s">
        <v>660</v>
      </c>
      <c r="B116" s="230" t="s">
        <v>661</v>
      </c>
      <c r="C116" s="153">
        <f aca="true" t="shared" si="9" ref="C116:C125">H116</f>
        <v>0</v>
      </c>
      <c r="D116" s="107"/>
      <c r="E116" s="147"/>
      <c r="F116" s="58"/>
      <c r="G116" s="58"/>
      <c r="H116" s="288"/>
      <c r="I116" s="248"/>
      <c r="J116" s="294">
        <v>0</v>
      </c>
      <c r="K116" s="295" t="s">
        <v>250</v>
      </c>
      <c r="L116" s="295" t="s">
        <v>250</v>
      </c>
      <c r="M116" s="294">
        <v>0</v>
      </c>
      <c r="N116" s="295" t="s">
        <v>250</v>
      </c>
      <c r="O116" s="295" t="s">
        <v>250</v>
      </c>
      <c r="P116" s="294">
        <v>0</v>
      </c>
      <c r="Q116" s="291" t="s">
        <v>154</v>
      </c>
      <c r="R116" s="64"/>
      <c r="S116" s="64"/>
    </row>
    <row r="117" spans="1:19" ht="12.75">
      <c r="A117" s="229" t="s">
        <v>909</v>
      </c>
      <c r="B117" s="230" t="s">
        <v>662</v>
      </c>
      <c r="C117" s="153">
        <f t="shared" si="9"/>
        <v>0</v>
      </c>
      <c r="D117" s="107"/>
      <c r="E117" s="147"/>
      <c r="F117" s="58"/>
      <c r="G117" s="58"/>
      <c r="H117" s="288"/>
      <c r="I117" s="248"/>
      <c r="J117" s="294">
        <v>0</v>
      </c>
      <c r="K117" s="295" t="s">
        <v>250</v>
      </c>
      <c r="L117" s="295" t="s">
        <v>250</v>
      </c>
      <c r="M117" s="294">
        <v>0</v>
      </c>
      <c r="N117" s="295" t="s">
        <v>250</v>
      </c>
      <c r="O117" s="295" t="s">
        <v>250</v>
      </c>
      <c r="P117" s="294">
        <v>0</v>
      </c>
      <c r="Q117" s="291" t="s">
        <v>154</v>
      </c>
      <c r="R117" s="64"/>
      <c r="S117" s="64"/>
    </row>
    <row r="118" spans="1:19" ht="12.75">
      <c r="A118" s="229" t="s">
        <v>910</v>
      </c>
      <c r="B118" s="230" t="s">
        <v>663</v>
      </c>
      <c r="C118" s="153">
        <f t="shared" si="9"/>
        <v>0</v>
      </c>
      <c r="D118" s="107"/>
      <c r="E118" s="147"/>
      <c r="F118" s="58"/>
      <c r="G118" s="58"/>
      <c r="H118" s="288"/>
      <c r="I118" s="248"/>
      <c r="J118" s="294">
        <v>0</v>
      </c>
      <c r="K118" s="295" t="s">
        <v>250</v>
      </c>
      <c r="L118" s="295" t="s">
        <v>250</v>
      </c>
      <c r="M118" s="294">
        <v>0</v>
      </c>
      <c r="N118" s="295" t="s">
        <v>250</v>
      </c>
      <c r="O118" s="295" t="s">
        <v>250</v>
      </c>
      <c r="P118" s="294">
        <v>0</v>
      </c>
      <c r="Q118" s="291" t="s">
        <v>154</v>
      </c>
      <c r="R118" s="64"/>
      <c r="S118" s="64"/>
    </row>
    <row r="119" spans="1:19" ht="12.75">
      <c r="A119" s="229" t="s">
        <v>911</v>
      </c>
      <c r="B119" s="230" t="s">
        <v>664</v>
      </c>
      <c r="C119" s="153">
        <f t="shared" si="9"/>
        <v>0</v>
      </c>
      <c r="D119" s="107"/>
      <c r="E119" s="147"/>
      <c r="F119" s="58"/>
      <c r="G119" s="58"/>
      <c r="H119" s="288"/>
      <c r="I119" s="248"/>
      <c r="J119" s="294">
        <v>0</v>
      </c>
      <c r="K119" s="295" t="s">
        <v>250</v>
      </c>
      <c r="L119" s="295" t="s">
        <v>250</v>
      </c>
      <c r="M119" s="294">
        <v>0</v>
      </c>
      <c r="N119" s="295" t="s">
        <v>250</v>
      </c>
      <c r="O119" s="295" t="s">
        <v>250</v>
      </c>
      <c r="P119" s="294">
        <v>0</v>
      </c>
      <c r="Q119" s="291" t="s">
        <v>154</v>
      </c>
      <c r="R119" s="64"/>
      <c r="S119" s="64"/>
    </row>
    <row r="120" spans="1:19" ht="12.75">
      <c r="A120" s="229" t="s">
        <v>912</v>
      </c>
      <c r="B120" s="230" t="s">
        <v>665</v>
      </c>
      <c r="C120" s="153">
        <f t="shared" si="9"/>
        <v>0</v>
      </c>
      <c r="D120" s="107"/>
      <c r="E120" s="147"/>
      <c r="F120" s="58"/>
      <c r="G120" s="58"/>
      <c r="H120" s="288"/>
      <c r="I120" s="248"/>
      <c r="J120" s="294">
        <v>0</v>
      </c>
      <c r="K120" s="295" t="s">
        <v>250</v>
      </c>
      <c r="L120" s="295" t="s">
        <v>250</v>
      </c>
      <c r="M120" s="294">
        <v>0</v>
      </c>
      <c r="N120" s="295" t="s">
        <v>250</v>
      </c>
      <c r="O120" s="295" t="s">
        <v>250</v>
      </c>
      <c r="P120" s="294">
        <v>0</v>
      </c>
      <c r="Q120" s="291" t="s">
        <v>154</v>
      </c>
      <c r="R120" s="64"/>
      <c r="S120" s="64"/>
    </row>
    <row r="121" spans="1:19" ht="12.75">
      <c r="A121" s="229" t="s">
        <v>913</v>
      </c>
      <c r="B121" s="230" t="s">
        <v>666</v>
      </c>
      <c r="C121" s="153">
        <f t="shared" si="9"/>
        <v>0</v>
      </c>
      <c r="D121" s="107"/>
      <c r="E121" s="147"/>
      <c r="F121" s="58"/>
      <c r="G121" s="58"/>
      <c r="H121" s="288"/>
      <c r="I121" s="248"/>
      <c r="J121" s="294">
        <v>0</v>
      </c>
      <c r="K121" s="295" t="s">
        <v>250</v>
      </c>
      <c r="L121" s="295" t="s">
        <v>250</v>
      </c>
      <c r="M121" s="294">
        <v>0</v>
      </c>
      <c r="N121" s="295" t="s">
        <v>250</v>
      </c>
      <c r="O121" s="295" t="s">
        <v>250</v>
      </c>
      <c r="P121" s="294">
        <v>0</v>
      </c>
      <c r="Q121" s="291" t="s">
        <v>154</v>
      </c>
      <c r="R121" s="64"/>
      <c r="S121" s="64"/>
    </row>
    <row r="122" spans="1:19" ht="12.75">
      <c r="A122" s="229" t="s">
        <v>914</v>
      </c>
      <c r="B122" s="230" t="s">
        <v>667</v>
      </c>
      <c r="C122" s="153">
        <f t="shared" si="9"/>
        <v>0</v>
      </c>
      <c r="D122" s="107"/>
      <c r="E122" s="147"/>
      <c r="F122" s="58"/>
      <c r="G122" s="58"/>
      <c r="H122" s="288"/>
      <c r="I122" s="248"/>
      <c r="J122" s="294">
        <v>0</v>
      </c>
      <c r="K122" s="295" t="s">
        <v>250</v>
      </c>
      <c r="L122" s="295" t="s">
        <v>250</v>
      </c>
      <c r="M122" s="294">
        <v>0</v>
      </c>
      <c r="N122" s="295" t="s">
        <v>250</v>
      </c>
      <c r="O122" s="295" t="s">
        <v>250</v>
      </c>
      <c r="P122" s="294">
        <v>0</v>
      </c>
      <c r="Q122" s="291" t="s">
        <v>154</v>
      </c>
      <c r="R122" s="64"/>
      <c r="S122" s="64"/>
    </row>
    <row r="123" spans="1:19" ht="12.75">
      <c r="A123" s="229" t="s">
        <v>915</v>
      </c>
      <c r="B123" s="230" t="s">
        <v>668</v>
      </c>
      <c r="C123" s="153">
        <f t="shared" si="9"/>
        <v>0</v>
      </c>
      <c r="D123" s="107"/>
      <c r="E123" s="147"/>
      <c r="F123" s="58"/>
      <c r="G123" s="58"/>
      <c r="H123" s="288"/>
      <c r="I123" s="248"/>
      <c r="J123" s="294">
        <v>0</v>
      </c>
      <c r="K123" s="295" t="s">
        <v>250</v>
      </c>
      <c r="L123" s="295" t="s">
        <v>250</v>
      </c>
      <c r="M123" s="294">
        <v>0</v>
      </c>
      <c r="N123" s="295" t="s">
        <v>250</v>
      </c>
      <c r="O123" s="295" t="s">
        <v>250</v>
      </c>
      <c r="P123" s="294">
        <v>0</v>
      </c>
      <c r="Q123" s="291" t="s">
        <v>154</v>
      </c>
      <c r="R123" s="64"/>
      <c r="S123" s="64"/>
    </row>
    <row r="124" spans="1:19" ht="12.75">
      <c r="A124" s="229" t="s">
        <v>916</v>
      </c>
      <c r="B124" s="230" t="s">
        <v>669</v>
      </c>
      <c r="C124" s="153">
        <f t="shared" si="9"/>
        <v>0</v>
      </c>
      <c r="D124" s="107"/>
      <c r="E124" s="147"/>
      <c r="F124" s="58"/>
      <c r="G124" s="58"/>
      <c r="H124" s="288"/>
      <c r="I124" s="248"/>
      <c r="J124" s="294">
        <v>0</v>
      </c>
      <c r="K124" s="295" t="s">
        <v>250</v>
      </c>
      <c r="L124" s="295" t="s">
        <v>250</v>
      </c>
      <c r="M124" s="294">
        <v>0</v>
      </c>
      <c r="N124" s="295" t="s">
        <v>250</v>
      </c>
      <c r="O124" s="295" t="s">
        <v>250</v>
      </c>
      <c r="P124" s="294">
        <v>0</v>
      </c>
      <c r="Q124" s="291" t="s">
        <v>154</v>
      </c>
      <c r="R124" s="64"/>
      <c r="S124" s="64"/>
    </row>
    <row r="125" spans="1:19" ht="12.75">
      <c r="A125" s="229" t="s">
        <v>670</v>
      </c>
      <c r="B125" s="230" t="s">
        <v>671</v>
      </c>
      <c r="C125" s="153">
        <f t="shared" si="9"/>
        <v>0</v>
      </c>
      <c r="D125" s="107"/>
      <c r="E125" s="147"/>
      <c r="F125" s="58"/>
      <c r="G125" s="58"/>
      <c r="H125" s="288"/>
      <c r="I125" s="248"/>
      <c r="J125" s="294">
        <v>0</v>
      </c>
      <c r="K125" s="295" t="s">
        <v>250</v>
      </c>
      <c r="L125" s="295" t="s">
        <v>250</v>
      </c>
      <c r="M125" s="294">
        <v>0</v>
      </c>
      <c r="N125" s="295" t="s">
        <v>250</v>
      </c>
      <c r="O125" s="295" t="s">
        <v>250</v>
      </c>
      <c r="P125" s="294">
        <v>0</v>
      </c>
      <c r="Q125" s="291"/>
      <c r="R125" s="64"/>
      <c r="S125" s="64"/>
    </row>
    <row r="126" spans="1:19" ht="12.75">
      <c r="A126" s="229"/>
      <c r="B126" s="230"/>
      <c r="C126" s="131"/>
      <c r="D126" s="109"/>
      <c r="E126" s="148"/>
      <c r="F126" s="58"/>
      <c r="G126" s="58"/>
      <c r="H126" s="58"/>
      <c r="I126" s="58"/>
      <c r="J126" s="132"/>
      <c r="K126" s="64"/>
      <c r="L126" s="64"/>
      <c r="M126" s="64"/>
      <c r="N126" s="64"/>
      <c r="O126" s="64"/>
      <c r="P126" s="67"/>
      <c r="Q126" s="139"/>
      <c r="R126" s="64"/>
      <c r="S126" s="64"/>
    </row>
    <row r="127" spans="1:19" ht="13.5" thickBot="1">
      <c r="A127" s="229" t="s">
        <v>672</v>
      </c>
      <c r="B127" s="230" t="s">
        <v>673</v>
      </c>
      <c r="C127" s="63"/>
      <c r="D127" s="149"/>
      <c r="E127" s="323" t="s">
        <v>289</v>
      </c>
      <c r="F127" s="323"/>
      <c r="G127" s="323"/>
      <c r="H127" s="323"/>
      <c r="I127" s="150"/>
      <c r="J127" s="24">
        <f>SUM(J72,J74,J92,J94,J96,J98,J104,J110,J113,J116:J125)</f>
        <v>0</v>
      </c>
      <c r="K127" s="24">
        <f>SUM(K72,K92,K113)</f>
        <v>0</v>
      </c>
      <c r="L127" s="24">
        <f>SUM(L72,L92,L113)</f>
        <v>0</v>
      </c>
      <c r="M127" s="24">
        <f>SUM(M72,M74,M92,M94,M96,M98,M104,M110,M113,M116:M125)</f>
        <v>0</v>
      </c>
      <c r="N127" s="24">
        <f>SUM(N72,N92,N113)</f>
        <v>0</v>
      </c>
      <c r="O127" s="24">
        <f>SUM(O72,O92,O113)</f>
        <v>0</v>
      </c>
      <c r="P127" s="24">
        <f>SUM(P72,P74,P92,P94,P96,P98,P104,P110,P113,P116:P125)</f>
        <v>0</v>
      </c>
      <c r="Q127" s="151" t="s">
        <v>250</v>
      </c>
      <c r="R127" s="64"/>
      <c r="S127" s="64"/>
    </row>
    <row r="128" spans="1:19" ht="12.75">
      <c r="A128" s="249" t="s">
        <v>163</v>
      </c>
      <c r="B128" s="42"/>
      <c r="C128" s="42"/>
      <c r="D128" s="152"/>
      <c r="E128" s="152"/>
      <c r="F128" s="152"/>
      <c r="G128" s="152"/>
      <c r="H128" s="152"/>
      <c r="I128" s="152"/>
      <c r="J128" s="152"/>
      <c r="K128" s="64"/>
      <c r="L128" s="64"/>
      <c r="M128" s="64"/>
      <c r="N128" s="64"/>
      <c r="O128" s="64"/>
      <c r="P128" s="64"/>
      <c r="Q128" s="64"/>
      <c r="R128" s="64"/>
      <c r="S128" s="64"/>
    </row>
    <row r="129" spans="1:19" ht="12.75" customHeight="1">
      <c r="A129" s="42"/>
      <c r="B129" s="42"/>
      <c r="C129" s="42"/>
      <c r="D129" s="221"/>
      <c r="E129" s="224" t="s">
        <v>737</v>
      </c>
      <c r="F129" s="225" t="s">
        <v>290</v>
      </c>
      <c r="G129" s="225"/>
      <c r="H129" s="225"/>
      <c r="I129" s="225"/>
      <c r="J129" s="221"/>
      <c r="K129" s="225"/>
      <c r="L129" s="225"/>
      <c r="M129" s="225"/>
      <c r="N129" s="225"/>
      <c r="O129" s="225"/>
      <c r="P129" s="225"/>
      <c r="Q129" s="225"/>
      <c r="R129" s="225"/>
      <c r="S129" s="225"/>
    </row>
    <row r="130" spans="1:19" ht="12.75" customHeight="1">
      <c r="A130" s="42"/>
      <c r="B130" s="42"/>
      <c r="C130" s="42"/>
      <c r="D130" s="221"/>
      <c r="E130" s="221"/>
      <c r="F130" s="221"/>
      <c r="G130" s="221"/>
      <c r="H130" s="225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</row>
    <row r="131" spans="1:19" ht="12.75" customHeight="1">
      <c r="A131" s="42"/>
      <c r="B131" s="42"/>
      <c r="C131" s="42"/>
      <c r="D131" s="221"/>
      <c r="E131" s="221" t="s">
        <v>291</v>
      </c>
      <c r="F131" s="221"/>
      <c r="G131" s="221"/>
      <c r="H131" s="225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</row>
    <row r="132" spans="1:19" ht="12.75" customHeight="1">
      <c r="A132" s="42"/>
      <c r="B132" s="42"/>
      <c r="C132" s="42"/>
      <c r="D132" s="221"/>
      <c r="E132" s="223">
        <v>1</v>
      </c>
      <c r="F132" s="223" t="s">
        <v>1305</v>
      </c>
      <c r="G132" s="223"/>
      <c r="H132" s="242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1"/>
    </row>
    <row r="133" spans="1:19" ht="12.75" customHeight="1">
      <c r="A133" s="42"/>
      <c r="B133" s="42"/>
      <c r="C133" s="42"/>
      <c r="D133" s="221"/>
      <c r="E133" s="223">
        <v>2</v>
      </c>
      <c r="F133" s="223" t="s">
        <v>292</v>
      </c>
      <c r="G133" s="223"/>
      <c r="H133" s="242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1"/>
    </row>
    <row r="134" spans="1:19" ht="12.75" customHeight="1">
      <c r="A134" s="42"/>
      <c r="B134" s="42"/>
      <c r="C134" s="42"/>
      <c r="D134" s="221"/>
      <c r="E134" s="221"/>
      <c r="F134" s="221" t="s">
        <v>293</v>
      </c>
      <c r="G134" s="221"/>
      <c r="H134" s="242" t="s">
        <v>294</v>
      </c>
      <c r="I134" s="223"/>
      <c r="J134" s="223"/>
      <c r="K134" s="221"/>
      <c r="L134" s="221"/>
      <c r="M134" s="221"/>
      <c r="N134" s="221"/>
      <c r="O134" s="221"/>
      <c r="P134" s="221"/>
      <c r="Q134" s="221"/>
      <c r="R134" s="221"/>
      <c r="S134" s="221"/>
    </row>
    <row r="135" spans="1:19" ht="12.75" customHeight="1">
      <c r="A135" s="42"/>
      <c r="B135" s="42"/>
      <c r="C135" s="42"/>
      <c r="D135" s="221"/>
      <c r="E135" s="221"/>
      <c r="F135" s="221" t="s">
        <v>295</v>
      </c>
      <c r="G135" s="221"/>
      <c r="H135" s="242" t="s">
        <v>296</v>
      </c>
      <c r="I135" s="223"/>
      <c r="J135" s="223"/>
      <c r="K135" s="221"/>
      <c r="L135" s="221"/>
      <c r="M135" s="221"/>
      <c r="N135" s="221"/>
      <c r="O135" s="221"/>
      <c r="P135" s="221"/>
      <c r="Q135" s="221"/>
      <c r="R135" s="221"/>
      <c r="S135" s="221"/>
    </row>
    <row r="136" spans="1:19" ht="12.75" customHeight="1">
      <c r="A136" s="42"/>
      <c r="B136" s="42"/>
      <c r="C136" s="42"/>
      <c r="D136" s="221"/>
      <c r="E136" s="221"/>
      <c r="F136" s="221" t="s">
        <v>297</v>
      </c>
      <c r="G136" s="221"/>
      <c r="H136" s="242" t="s">
        <v>298</v>
      </c>
      <c r="I136" s="223"/>
      <c r="J136" s="223"/>
      <c r="K136" s="221"/>
      <c r="L136" s="221"/>
      <c r="M136" s="221"/>
      <c r="N136" s="221"/>
      <c r="O136" s="221"/>
      <c r="P136" s="221"/>
      <c r="Q136" s="221"/>
      <c r="R136" s="221"/>
      <c r="S136" s="221"/>
    </row>
    <row r="137" spans="1:19" ht="12.75" customHeight="1">
      <c r="A137" s="42"/>
      <c r="B137" s="42"/>
      <c r="C137" s="42"/>
      <c r="D137" s="221"/>
      <c r="E137" s="223">
        <v>3</v>
      </c>
      <c r="F137" s="223" t="s">
        <v>299</v>
      </c>
      <c r="G137" s="223"/>
      <c r="H137" s="242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1"/>
    </row>
    <row r="138" spans="1:19" ht="12.75" customHeight="1">
      <c r="A138" s="42"/>
      <c r="B138" s="42"/>
      <c r="C138" s="42"/>
      <c r="D138" s="221"/>
      <c r="E138" s="223">
        <v>4</v>
      </c>
      <c r="F138" s="223" t="s">
        <v>762</v>
      </c>
      <c r="G138" s="223"/>
      <c r="H138" s="242"/>
      <c r="I138" s="223"/>
      <c r="J138" s="223"/>
      <c r="K138" s="221"/>
      <c r="L138" s="221"/>
      <c r="M138" s="221"/>
      <c r="N138" s="221"/>
      <c r="O138" s="221"/>
      <c r="P138" s="221"/>
      <c r="Q138" s="221"/>
      <c r="R138" s="221"/>
      <c r="S138" s="221"/>
    </row>
    <row r="139" spans="1:19" ht="12.75" customHeight="1">
      <c r="A139" s="42"/>
      <c r="B139" s="42"/>
      <c r="C139" s="42"/>
      <c r="D139" s="221"/>
      <c r="E139" s="221"/>
      <c r="F139" s="221" t="s">
        <v>293</v>
      </c>
      <c r="G139" s="221"/>
      <c r="H139" s="242" t="s">
        <v>300</v>
      </c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1"/>
    </row>
    <row r="140" spans="4:19" ht="12.75" customHeight="1">
      <c r="D140" s="221"/>
      <c r="E140" s="221"/>
      <c r="F140" s="221" t="s">
        <v>295</v>
      </c>
      <c r="G140" s="221"/>
      <c r="H140" s="242" t="s">
        <v>339</v>
      </c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</row>
  </sheetData>
  <sheetProtection password="F80C" sheet="1" objects="1" scenarios="1"/>
  <mergeCells count="5">
    <mergeCell ref="J8:O8"/>
    <mergeCell ref="E127:H127"/>
    <mergeCell ref="R15:S15"/>
    <mergeCell ref="L14:M14"/>
    <mergeCell ref="L15:M15"/>
  </mergeCells>
  <dataValidations count="3">
    <dataValidation type="whole" allowBlank="1" showInputMessage="1" showErrorMessage="1" error="Please enter integer" sqref="J25:P27 J74 M74 J29:P38 J44:P46 J48:P57 J67:P67 P74 J77:P79 J81:P90 P94 P96 P98 P101:P102 M94 M96 M98 J94 J96 J98 J101:J102 M101:M102 P107:P108 J113:P113 M107:M108 J107:J108 P116:P125 J116:J125 M116:M125 J65:P65">
      <formula1>-999999999999999</formula1>
      <formula2>999999999999999</formula2>
    </dataValidation>
    <dataValidation allowBlank="1" showInputMessage="1" showErrorMessage="1" error="Please enter integer" sqref="Q25:Q127"/>
    <dataValidation allowBlank="1" prompt="DD MON YYYY  ...................... e.g. 01 Jan 2003 ......................&#10;" error="Invalid Date" sqref="L10 N10"/>
  </dataValidations>
  <printOptions horizontalCentered="1"/>
  <pageMargins left="0.38" right="0.38" top="0.55" bottom="0.51" header="0.31" footer="0.36"/>
  <pageSetup fitToHeight="0" fitToWidth="1"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140"/>
  <sheetViews>
    <sheetView showGridLines="0" zoomScale="75" zoomScaleNormal="75" zoomScalePageLayoutView="0" workbookViewId="0" topLeftCell="A1">
      <pane xSplit="9" ySplit="20" topLeftCell="J21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J21" sqref="J21"/>
    </sheetView>
  </sheetViews>
  <sheetFormatPr defaultColWidth="8.8515625" defaultRowHeight="12.75"/>
  <cols>
    <col min="1" max="1" width="6.7109375" style="68" hidden="1" customWidth="1"/>
    <col min="2" max="2" width="6.7109375" style="69" hidden="1" customWidth="1"/>
    <col min="3" max="3" width="5.7109375" style="69" hidden="1" customWidth="1"/>
    <col min="4" max="5" width="6.7109375" style="42" customWidth="1"/>
    <col min="6" max="6" width="2.8515625" style="42" customWidth="1"/>
    <col min="7" max="7" width="3.57421875" style="42" customWidth="1"/>
    <col min="8" max="8" width="32.8515625" style="42" customWidth="1"/>
    <col min="9" max="9" width="1.7109375" style="42" customWidth="1"/>
    <col min="10" max="10" width="14.7109375" style="42" customWidth="1"/>
    <col min="11" max="11" width="27.28125" style="42" customWidth="1"/>
    <col min="12" max="12" width="17.421875" style="42" customWidth="1"/>
    <col min="13" max="13" width="16.57421875" style="42" customWidth="1"/>
    <col min="14" max="14" width="27.28125" style="42" customWidth="1"/>
    <col min="15" max="16" width="16.57421875" style="42" customWidth="1"/>
    <col min="17" max="17" width="21.7109375" style="42" customWidth="1"/>
    <col min="18" max="19" width="1.8515625" style="42" customWidth="1"/>
    <col min="20" max="16384" width="8.8515625" style="42" customWidth="1"/>
  </cols>
  <sheetData>
    <row r="1" spans="1:18" ht="21.75" customHeight="1" hidden="1">
      <c r="A1" s="41" t="s">
        <v>340</v>
      </c>
      <c r="B1" s="26">
        <f>IF(N10="","",YEAR(N10))</f>
      </c>
      <c r="C1" s="26"/>
      <c r="G1" s="43"/>
      <c r="H1" s="40" t="s">
        <v>341</v>
      </c>
      <c r="I1" s="40"/>
      <c r="J1" s="232" t="s">
        <v>755</v>
      </c>
      <c r="K1" s="232" t="s">
        <v>756</v>
      </c>
      <c r="L1" s="232" t="s">
        <v>757</v>
      </c>
      <c r="M1" s="232" t="s">
        <v>758</v>
      </c>
      <c r="N1" s="232" t="s">
        <v>759</v>
      </c>
      <c r="O1" s="232" t="s">
        <v>760</v>
      </c>
      <c r="P1" s="232" t="s">
        <v>761</v>
      </c>
      <c r="Q1" s="233" t="s">
        <v>674</v>
      </c>
      <c r="R1" s="249" t="s">
        <v>342</v>
      </c>
    </row>
    <row r="2" spans="1:19" ht="21.75" customHeight="1" hidden="1">
      <c r="A2" s="41" t="s">
        <v>343</v>
      </c>
      <c r="B2" s="27" t="s">
        <v>345</v>
      </c>
      <c r="C2" s="26"/>
      <c r="G2" s="43"/>
      <c r="H2" s="43"/>
      <c r="I2" s="43"/>
      <c r="J2" s="232" t="s">
        <v>675</v>
      </c>
      <c r="K2" s="233" t="s">
        <v>346</v>
      </c>
      <c r="L2" s="233" t="s">
        <v>347</v>
      </c>
      <c r="M2" s="233" t="s">
        <v>369</v>
      </c>
      <c r="N2" s="233" t="s">
        <v>370</v>
      </c>
      <c r="O2" s="233" t="s">
        <v>371</v>
      </c>
      <c r="P2" s="232" t="s">
        <v>676</v>
      </c>
      <c r="Q2" s="232" t="s">
        <v>677</v>
      </c>
      <c r="R2" s="102"/>
      <c r="S2" s="102"/>
    </row>
    <row r="3" spans="1:19" ht="21.75" customHeight="1" hidden="1">
      <c r="A3" s="41" t="s">
        <v>372</v>
      </c>
      <c r="B3" s="1">
        <f>L7</f>
      </c>
      <c r="C3" s="26"/>
      <c r="G3" s="43"/>
      <c r="H3" s="43"/>
      <c r="I3" s="43"/>
      <c r="J3" s="233" t="s">
        <v>373</v>
      </c>
      <c r="K3" s="232"/>
      <c r="L3" s="232"/>
      <c r="M3" s="232"/>
      <c r="N3" s="232"/>
      <c r="O3" s="232"/>
      <c r="P3" s="232"/>
      <c r="Q3" s="233" t="s">
        <v>374</v>
      </c>
      <c r="R3" s="102"/>
      <c r="S3" s="102"/>
    </row>
    <row r="4" spans="1:18" ht="21.75" customHeight="1">
      <c r="A4" s="41" t="s">
        <v>375</v>
      </c>
      <c r="B4" s="27" t="str">
        <f>IF(ISERROR(VLOOKUP(A19,L2_NRB_CLASS_LIST,2,FALSE)),"",VLOOKUP(A19,L2_NRB_CLASS_LIST,2,FALSE))</f>
        <v>NR</v>
      </c>
      <c r="C4" s="26"/>
      <c r="R4" s="254"/>
    </row>
    <row r="5" spans="1:19" ht="18.75" customHeight="1">
      <c r="A5" s="41" t="s">
        <v>376</v>
      </c>
      <c r="B5" s="22"/>
      <c r="C5" s="26"/>
      <c r="D5" s="50" t="s">
        <v>377</v>
      </c>
      <c r="E5" s="50"/>
      <c r="F5" s="50"/>
      <c r="G5" s="50"/>
      <c r="H5" s="50"/>
      <c r="I5" s="50"/>
      <c r="J5" s="50"/>
      <c r="K5" s="50"/>
      <c r="L5" s="46"/>
      <c r="M5" s="46"/>
      <c r="N5" s="50"/>
      <c r="O5" s="50"/>
      <c r="P5" s="50"/>
      <c r="Q5" s="50"/>
      <c r="R5" s="252"/>
      <c r="S5" s="33"/>
    </row>
    <row r="6" spans="1:19" s="43" customFormat="1" ht="18.75" customHeight="1">
      <c r="A6" s="41" t="s">
        <v>378</v>
      </c>
      <c r="B6" s="34">
        <f>L10</f>
      </c>
      <c r="C6" s="26"/>
      <c r="D6" s="50" t="s">
        <v>379</v>
      </c>
      <c r="E6" s="50"/>
      <c r="F6" s="50"/>
      <c r="G6" s="50"/>
      <c r="H6" s="50"/>
      <c r="I6" s="50"/>
      <c r="J6" s="50"/>
      <c r="K6" s="50"/>
      <c r="L6" s="46"/>
      <c r="M6" s="46"/>
      <c r="N6" s="50"/>
      <c r="O6" s="50"/>
      <c r="P6" s="50"/>
      <c r="Q6" s="50"/>
      <c r="R6" s="253"/>
      <c r="S6" s="86"/>
    </row>
    <row r="7" spans="1:18" s="43" customFormat="1" ht="18" customHeight="1" hidden="1">
      <c r="A7" s="41" t="s">
        <v>380</v>
      </c>
      <c r="B7" s="34">
        <f>N10</f>
      </c>
      <c r="C7" s="26"/>
      <c r="D7" s="50"/>
      <c r="E7" s="87"/>
      <c r="F7" s="87"/>
      <c r="G7" s="87"/>
      <c r="K7" s="45" t="s">
        <v>381</v>
      </c>
      <c r="L7" s="263">
        <f>COVER!$F$7&amp;""</f>
      </c>
      <c r="R7" s="255"/>
    </row>
    <row r="8" spans="1:18" s="43" customFormat="1" ht="18.75" customHeight="1">
      <c r="A8" s="41" t="s">
        <v>382</v>
      </c>
      <c r="B8" s="25" t="str">
        <f>J8</f>
        <v>   </v>
      </c>
      <c r="C8" s="26"/>
      <c r="D8" s="50"/>
      <c r="E8" s="87"/>
      <c r="F8" s="87"/>
      <c r="G8" s="87"/>
      <c r="H8" s="45" t="s">
        <v>383</v>
      </c>
      <c r="J8" s="320" t="str">
        <f>COVER!$F$9&amp;""</f>
        <v>   </v>
      </c>
      <c r="K8" s="320"/>
      <c r="L8" s="320"/>
      <c r="M8" s="320"/>
      <c r="N8" s="320"/>
      <c r="O8" s="320"/>
      <c r="P8" s="88"/>
      <c r="R8" s="255"/>
    </row>
    <row r="9" spans="1:18" s="43" customFormat="1" ht="18.75" customHeight="1">
      <c r="A9" s="41" t="s">
        <v>384</v>
      </c>
      <c r="B9" s="28" t="s">
        <v>385</v>
      </c>
      <c r="C9" s="26"/>
      <c r="D9" s="50" t="s">
        <v>501</v>
      </c>
      <c r="E9" s="87"/>
      <c r="F9" s="87"/>
      <c r="G9" s="87"/>
      <c r="H9" s="46"/>
      <c r="I9" s="46"/>
      <c r="J9" s="50"/>
      <c r="K9" s="250"/>
      <c r="L9" s="251"/>
      <c r="M9" s="250"/>
      <c r="N9" s="251"/>
      <c r="O9" s="50"/>
      <c r="P9" s="46"/>
      <c r="Q9" s="46"/>
      <c r="R9" s="255"/>
    </row>
    <row r="10" spans="4:19" s="43" customFormat="1" ht="18.75" customHeight="1">
      <c r="D10" s="44"/>
      <c r="E10" s="44"/>
      <c r="F10" s="44"/>
      <c r="G10" s="44"/>
      <c r="H10" s="44"/>
      <c r="I10" s="44"/>
      <c r="J10" s="44"/>
      <c r="K10" s="45" t="s">
        <v>386</v>
      </c>
      <c r="L10" s="287">
        <f>IF(COVER!$F$11="","",COVER!$F$11)</f>
      </c>
      <c r="M10" s="89" t="s">
        <v>387</v>
      </c>
      <c r="N10" s="287">
        <f>IF(COVER!$F$13="","",COVER!$F$13)</f>
      </c>
      <c r="O10" s="44"/>
      <c r="P10" s="44"/>
      <c r="Q10" s="44"/>
      <c r="R10" s="256"/>
      <c r="S10" s="44"/>
    </row>
    <row r="11" spans="4:19" s="43" customFormat="1" ht="6" customHeight="1" thickBot="1">
      <c r="D11" s="104"/>
      <c r="E11" s="104"/>
      <c r="F11" s="104"/>
      <c r="G11" s="104"/>
      <c r="H11" s="104"/>
      <c r="I11" s="104"/>
      <c r="L11" s="104"/>
      <c r="M11" s="104"/>
      <c r="N11" s="104"/>
      <c r="O11" s="104"/>
      <c r="P11" s="104"/>
      <c r="Q11" s="104"/>
      <c r="R11" s="104"/>
      <c r="S11" s="104"/>
    </row>
    <row r="12" spans="1:19" s="43" customFormat="1" ht="12.75">
      <c r="A12" s="75"/>
      <c r="B12" s="154"/>
      <c r="C12" s="154"/>
      <c r="D12" s="157"/>
      <c r="E12" s="158"/>
      <c r="F12" s="158"/>
      <c r="G12" s="158"/>
      <c r="H12" s="158"/>
      <c r="I12" s="158"/>
      <c r="J12" s="159" t="s">
        <v>785</v>
      </c>
      <c r="K12" s="159" t="s">
        <v>388</v>
      </c>
      <c r="L12" s="160" t="s">
        <v>389</v>
      </c>
      <c r="M12" s="160">
        <v>4</v>
      </c>
      <c r="N12" s="160">
        <v>5</v>
      </c>
      <c r="O12" s="160">
        <v>6</v>
      </c>
      <c r="P12" s="160">
        <v>7</v>
      </c>
      <c r="Q12" s="161">
        <v>8</v>
      </c>
      <c r="R12" s="74"/>
      <c r="S12" s="74"/>
    </row>
    <row r="13" spans="1:19" s="57" customFormat="1" ht="6.75" customHeight="1">
      <c r="A13" s="75"/>
      <c r="B13" s="154"/>
      <c r="C13" s="154"/>
      <c r="D13" s="162"/>
      <c r="E13" s="155"/>
      <c r="F13" s="155"/>
      <c r="G13" s="155"/>
      <c r="H13" s="155"/>
      <c r="I13" s="56"/>
      <c r="J13" s="55"/>
      <c r="K13" s="55"/>
      <c r="L13" s="163"/>
      <c r="M13" s="164"/>
      <c r="N13" s="164"/>
      <c r="O13" s="164"/>
      <c r="P13" s="164"/>
      <c r="Q13" s="165"/>
      <c r="R13" s="106"/>
      <c r="S13" s="106"/>
    </row>
    <row r="14" spans="1:19" s="57" customFormat="1" ht="12">
      <c r="A14" s="75"/>
      <c r="B14" s="154"/>
      <c r="C14" s="154"/>
      <c r="D14" s="166"/>
      <c r="E14" s="51"/>
      <c r="F14" s="51"/>
      <c r="G14" s="51"/>
      <c r="H14" s="51"/>
      <c r="I14" s="52"/>
      <c r="J14" s="53"/>
      <c r="K14" s="53"/>
      <c r="L14" s="325"/>
      <c r="M14" s="326"/>
      <c r="N14" s="167"/>
      <c r="O14" s="167"/>
      <c r="P14" s="167"/>
      <c r="Q14" s="168"/>
      <c r="R14" s="77"/>
      <c r="S14" s="77"/>
    </row>
    <row r="15" spans="1:19" s="57" customFormat="1" ht="12">
      <c r="A15" s="75"/>
      <c r="B15" s="154"/>
      <c r="C15" s="154"/>
      <c r="D15" s="166"/>
      <c r="E15" s="51"/>
      <c r="F15" s="51"/>
      <c r="G15" s="51"/>
      <c r="H15" s="51"/>
      <c r="I15" s="52"/>
      <c r="J15" s="169" t="s">
        <v>390</v>
      </c>
      <c r="K15" s="170" t="s">
        <v>391</v>
      </c>
      <c r="L15" s="325" t="s">
        <v>392</v>
      </c>
      <c r="M15" s="326"/>
      <c r="N15" s="167" t="s">
        <v>393</v>
      </c>
      <c r="O15" s="167"/>
      <c r="P15" s="167" t="s">
        <v>394</v>
      </c>
      <c r="Q15" s="168"/>
      <c r="R15" s="324"/>
      <c r="S15" s="324"/>
    </row>
    <row r="16" spans="1:19" s="57" customFormat="1" ht="12">
      <c r="A16" s="75"/>
      <c r="B16" s="154"/>
      <c r="C16" s="154"/>
      <c r="D16" s="166" t="s">
        <v>395</v>
      </c>
      <c r="E16" s="54" t="s">
        <v>396</v>
      </c>
      <c r="F16" s="54"/>
      <c r="G16" s="54"/>
      <c r="H16" s="54"/>
      <c r="I16" s="54"/>
      <c r="J16" s="53" t="s">
        <v>397</v>
      </c>
      <c r="K16" s="170" t="s">
        <v>366</v>
      </c>
      <c r="L16" s="171"/>
      <c r="M16" s="172"/>
      <c r="N16" s="167" t="s">
        <v>398</v>
      </c>
      <c r="O16" s="167" t="s">
        <v>399</v>
      </c>
      <c r="P16" s="167" t="s">
        <v>400</v>
      </c>
      <c r="Q16" s="168" t="s">
        <v>401</v>
      </c>
      <c r="R16" s="77"/>
      <c r="S16" s="77"/>
    </row>
    <row r="17" spans="1:19" s="57" customFormat="1" ht="12">
      <c r="A17" s="75"/>
      <c r="B17" s="156"/>
      <c r="C17" s="60"/>
      <c r="D17" s="166"/>
      <c r="E17" s="51"/>
      <c r="F17" s="51"/>
      <c r="G17" s="51"/>
      <c r="H17" s="51"/>
      <c r="I17" s="52"/>
      <c r="J17" s="53"/>
      <c r="K17" s="170" t="s">
        <v>402</v>
      </c>
      <c r="L17" s="55"/>
      <c r="M17" s="55"/>
      <c r="N17" s="52" t="s">
        <v>402</v>
      </c>
      <c r="O17" s="52" t="s">
        <v>403</v>
      </c>
      <c r="P17" s="173" t="s">
        <v>404</v>
      </c>
      <c r="Q17" s="174" t="s">
        <v>405</v>
      </c>
      <c r="R17" s="77"/>
      <c r="S17" s="77"/>
    </row>
    <row r="18" spans="1:19" s="60" customFormat="1" ht="12">
      <c r="A18" s="75"/>
      <c r="B18" s="154"/>
      <c r="C18" s="154"/>
      <c r="D18" s="166"/>
      <c r="E18" s="51"/>
      <c r="F18" s="51"/>
      <c r="G18" s="51"/>
      <c r="H18" s="51"/>
      <c r="I18" s="51"/>
      <c r="J18" s="53"/>
      <c r="K18" s="53" t="s">
        <v>406</v>
      </c>
      <c r="L18" s="53" t="s">
        <v>407</v>
      </c>
      <c r="M18" s="53" t="s">
        <v>408</v>
      </c>
      <c r="N18" s="52" t="s">
        <v>406</v>
      </c>
      <c r="O18" s="52"/>
      <c r="P18" s="167"/>
      <c r="Q18" s="174"/>
      <c r="R18" s="77"/>
      <c r="S18" s="77"/>
    </row>
    <row r="19" spans="1:19" s="60" customFormat="1" ht="12">
      <c r="A19" s="257" t="s">
        <v>32</v>
      </c>
      <c r="B19" s="154" t="s">
        <v>903</v>
      </c>
      <c r="C19" s="154"/>
      <c r="D19" s="175"/>
      <c r="E19" s="176"/>
      <c r="F19" s="176"/>
      <c r="G19" s="176"/>
      <c r="H19" s="176"/>
      <c r="I19" s="177"/>
      <c r="J19" s="178"/>
      <c r="K19" s="178"/>
      <c r="L19" s="178"/>
      <c r="M19" s="178"/>
      <c r="N19" s="177"/>
      <c r="O19" s="177"/>
      <c r="P19" s="172"/>
      <c r="Q19" s="174"/>
      <c r="R19" s="77"/>
      <c r="S19" s="108"/>
    </row>
    <row r="20" spans="1:19" s="60" customFormat="1" ht="12.75">
      <c r="A20" s="40" t="s">
        <v>341</v>
      </c>
      <c r="B20" s="154"/>
      <c r="C20" s="154"/>
      <c r="D20" s="162"/>
      <c r="E20" s="155"/>
      <c r="F20" s="155"/>
      <c r="G20" s="155"/>
      <c r="H20" s="155"/>
      <c r="I20" s="51"/>
      <c r="J20" s="179"/>
      <c r="K20" s="51" t="s">
        <v>409</v>
      </c>
      <c r="L20" s="51" t="s">
        <v>409</v>
      </c>
      <c r="M20" s="51" t="s">
        <v>682</v>
      </c>
      <c r="N20" s="51" t="s">
        <v>682</v>
      </c>
      <c r="O20" s="51" t="s">
        <v>682</v>
      </c>
      <c r="P20" s="51" t="s">
        <v>682</v>
      </c>
      <c r="Q20" s="180"/>
      <c r="R20" s="108"/>
      <c r="S20" s="108"/>
    </row>
    <row r="21" spans="1:19" s="37" customFormat="1" ht="12.75">
      <c r="A21" s="229">
        <v>1000</v>
      </c>
      <c r="B21" s="230"/>
      <c r="C21" s="78"/>
      <c r="D21" s="109"/>
      <c r="E21" s="58"/>
      <c r="F21" s="58"/>
      <c r="G21" s="58"/>
      <c r="H21" s="58"/>
      <c r="I21" s="58"/>
      <c r="J21" s="110"/>
      <c r="K21" s="77"/>
      <c r="L21" s="77"/>
      <c r="M21" s="77"/>
      <c r="N21" s="77"/>
      <c r="O21" s="77"/>
      <c r="P21" s="77"/>
      <c r="Q21" s="111"/>
      <c r="R21" s="77"/>
      <c r="S21" s="77"/>
    </row>
    <row r="22" spans="1:19" s="37" customFormat="1" ht="12.75">
      <c r="A22" s="229">
        <v>1100</v>
      </c>
      <c r="B22" s="230"/>
      <c r="C22" s="78"/>
      <c r="D22" s="112" t="s">
        <v>791</v>
      </c>
      <c r="E22" s="96" t="s">
        <v>694</v>
      </c>
      <c r="F22" s="58" t="s">
        <v>139</v>
      </c>
      <c r="G22" s="58"/>
      <c r="H22" s="58"/>
      <c r="I22" s="58"/>
      <c r="J22" s="113"/>
      <c r="K22" s="77"/>
      <c r="L22" s="77"/>
      <c r="M22" s="108"/>
      <c r="N22" s="108"/>
      <c r="O22" s="108"/>
      <c r="P22" s="77"/>
      <c r="Q22" s="114"/>
      <c r="R22" s="77"/>
      <c r="S22" s="108"/>
    </row>
    <row r="23" spans="1:19" s="37" customFormat="1" ht="12.75">
      <c r="A23" s="229">
        <v>1110</v>
      </c>
      <c r="B23" s="230"/>
      <c r="C23" s="78"/>
      <c r="D23" s="109"/>
      <c r="E23" s="58"/>
      <c r="F23" s="58" t="s">
        <v>695</v>
      </c>
      <c r="G23" s="58" t="s">
        <v>410</v>
      </c>
      <c r="H23" s="58"/>
      <c r="I23" s="58"/>
      <c r="J23" s="113"/>
      <c r="K23" s="57"/>
      <c r="L23" s="57"/>
      <c r="M23" s="74"/>
      <c r="N23" s="74"/>
      <c r="O23" s="74"/>
      <c r="P23" s="74"/>
      <c r="Q23" s="115"/>
      <c r="R23" s="74"/>
      <c r="S23" s="74"/>
    </row>
    <row r="24" spans="1:19" s="37" customFormat="1" ht="12.75">
      <c r="A24" s="229"/>
      <c r="B24" s="230"/>
      <c r="C24" s="78"/>
      <c r="D24" s="109"/>
      <c r="E24" s="58"/>
      <c r="F24" s="58"/>
      <c r="G24" s="58"/>
      <c r="H24" s="58"/>
      <c r="I24" s="58"/>
      <c r="J24" s="116"/>
      <c r="K24" s="117"/>
      <c r="L24" s="118"/>
      <c r="M24" s="118"/>
      <c r="N24" s="118"/>
      <c r="O24" s="118"/>
      <c r="P24" s="118"/>
      <c r="Q24" s="119"/>
      <c r="R24" s="59"/>
      <c r="S24" s="59"/>
    </row>
    <row r="25" spans="1:17" s="37" customFormat="1" ht="12.75">
      <c r="A25" s="229">
        <v>1130</v>
      </c>
      <c r="B25" s="230" t="s">
        <v>411</v>
      </c>
      <c r="C25" s="78"/>
      <c r="D25" s="109"/>
      <c r="E25" s="58"/>
      <c r="F25" s="58"/>
      <c r="G25" s="58"/>
      <c r="H25" s="58" t="s">
        <v>412</v>
      </c>
      <c r="I25" s="61" t="s">
        <v>413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291" t="s">
        <v>154</v>
      </c>
    </row>
    <row r="26" spans="1:19" s="64" customFormat="1" ht="12.75">
      <c r="A26" s="229">
        <v>1150</v>
      </c>
      <c r="B26" s="230" t="s">
        <v>414</v>
      </c>
      <c r="C26" s="78"/>
      <c r="D26" s="109"/>
      <c r="E26" s="58"/>
      <c r="F26" s="58"/>
      <c r="G26" s="58"/>
      <c r="H26" s="58" t="s">
        <v>415</v>
      </c>
      <c r="I26" s="61" t="s">
        <v>413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291" t="s">
        <v>154</v>
      </c>
      <c r="R26" s="37"/>
      <c r="S26" s="37"/>
    </row>
    <row r="27" spans="1:19" s="64" customFormat="1" ht="12.75">
      <c r="A27" s="229" t="s">
        <v>623</v>
      </c>
      <c r="B27" s="230" t="s">
        <v>416</v>
      </c>
      <c r="C27" s="78"/>
      <c r="D27" s="109"/>
      <c r="E27" s="58"/>
      <c r="F27" s="58"/>
      <c r="G27" s="58"/>
      <c r="H27" s="96" t="s">
        <v>417</v>
      </c>
      <c r="I27" s="243" t="s">
        <v>413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291" t="s">
        <v>154</v>
      </c>
      <c r="R27" s="37"/>
      <c r="S27" s="37"/>
    </row>
    <row r="28" spans="1:19" s="64" customFormat="1" ht="13.5" customHeight="1">
      <c r="A28" s="229">
        <v>1190</v>
      </c>
      <c r="B28" s="230"/>
      <c r="C28" s="78"/>
      <c r="D28" s="109"/>
      <c r="E28" s="58"/>
      <c r="F28" s="58"/>
      <c r="G28" s="58"/>
      <c r="H28" s="58" t="s">
        <v>418</v>
      </c>
      <c r="I28" s="58" t="s">
        <v>413</v>
      </c>
      <c r="J28" s="120"/>
      <c r="K28" s="21"/>
      <c r="L28" s="21"/>
      <c r="M28" s="21"/>
      <c r="N28" s="21"/>
      <c r="O28" s="21"/>
      <c r="P28" s="21"/>
      <c r="Q28" s="296"/>
      <c r="R28" s="37"/>
      <c r="S28" s="37"/>
    </row>
    <row r="29" spans="1:19" s="64" customFormat="1" ht="12.75">
      <c r="A29" s="229">
        <v>1191</v>
      </c>
      <c r="B29" s="230" t="s">
        <v>419</v>
      </c>
      <c r="C29" s="82">
        <f aca="true" t="shared" si="0" ref="C29:C38">H29</f>
        <v>0</v>
      </c>
      <c r="D29" s="109"/>
      <c r="E29" s="58"/>
      <c r="F29" s="58"/>
      <c r="G29" s="58"/>
      <c r="H29" s="288"/>
      <c r="I29" s="62"/>
      <c r="J29" s="292">
        <v>0</v>
      </c>
      <c r="K29" s="292">
        <v>0</v>
      </c>
      <c r="L29" s="292">
        <v>0</v>
      </c>
      <c r="M29" s="292">
        <v>0</v>
      </c>
      <c r="N29" s="292">
        <v>0</v>
      </c>
      <c r="O29" s="292">
        <v>0</v>
      </c>
      <c r="P29" s="292">
        <v>0</v>
      </c>
      <c r="Q29" s="291" t="s">
        <v>154</v>
      </c>
      <c r="R29" s="37"/>
      <c r="S29" s="37"/>
    </row>
    <row r="30" spans="1:19" s="64" customFormat="1" ht="12.75">
      <c r="A30" s="229">
        <v>1192</v>
      </c>
      <c r="B30" s="230" t="s">
        <v>420</v>
      </c>
      <c r="C30" s="82">
        <f t="shared" si="0"/>
        <v>0</v>
      </c>
      <c r="D30" s="109"/>
      <c r="E30" s="58"/>
      <c r="F30" s="58"/>
      <c r="G30" s="58"/>
      <c r="H30" s="288"/>
      <c r="I30" s="62"/>
      <c r="J30" s="292">
        <v>0</v>
      </c>
      <c r="K30" s="292">
        <v>0</v>
      </c>
      <c r="L30" s="292">
        <v>0</v>
      </c>
      <c r="M30" s="292">
        <v>0</v>
      </c>
      <c r="N30" s="292">
        <v>0</v>
      </c>
      <c r="O30" s="292">
        <v>0</v>
      </c>
      <c r="P30" s="292">
        <v>0</v>
      </c>
      <c r="Q30" s="291" t="s">
        <v>154</v>
      </c>
      <c r="R30" s="37"/>
      <c r="S30" s="37"/>
    </row>
    <row r="31" spans="1:19" s="64" customFormat="1" ht="12.75">
      <c r="A31" s="229">
        <v>1193</v>
      </c>
      <c r="B31" s="230" t="s">
        <v>421</v>
      </c>
      <c r="C31" s="82">
        <f t="shared" si="0"/>
        <v>0</v>
      </c>
      <c r="D31" s="109"/>
      <c r="E31" s="58"/>
      <c r="F31" s="58"/>
      <c r="G31" s="58"/>
      <c r="H31" s="288"/>
      <c r="I31" s="62"/>
      <c r="J31" s="292">
        <v>0</v>
      </c>
      <c r="K31" s="292">
        <v>0</v>
      </c>
      <c r="L31" s="292">
        <v>0</v>
      </c>
      <c r="M31" s="292">
        <v>0</v>
      </c>
      <c r="N31" s="292">
        <v>0</v>
      </c>
      <c r="O31" s="292">
        <v>0</v>
      </c>
      <c r="P31" s="292">
        <v>0</v>
      </c>
      <c r="Q31" s="291" t="s">
        <v>154</v>
      </c>
      <c r="R31" s="37"/>
      <c r="S31" s="37"/>
    </row>
    <row r="32" spans="1:19" s="64" customFormat="1" ht="12.75">
      <c r="A32" s="229">
        <v>1194</v>
      </c>
      <c r="B32" s="230" t="s">
        <v>422</v>
      </c>
      <c r="C32" s="82">
        <f t="shared" si="0"/>
        <v>0</v>
      </c>
      <c r="D32" s="109"/>
      <c r="E32" s="58"/>
      <c r="F32" s="58"/>
      <c r="G32" s="58"/>
      <c r="H32" s="288"/>
      <c r="I32" s="62"/>
      <c r="J32" s="292">
        <v>0</v>
      </c>
      <c r="K32" s="292">
        <v>0</v>
      </c>
      <c r="L32" s="292">
        <v>0</v>
      </c>
      <c r="M32" s="292">
        <v>0</v>
      </c>
      <c r="N32" s="292">
        <v>0</v>
      </c>
      <c r="O32" s="292">
        <v>0</v>
      </c>
      <c r="P32" s="292">
        <v>0</v>
      </c>
      <c r="Q32" s="291" t="s">
        <v>154</v>
      </c>
      <c r="R32" s="37"/>
      <c r="S32" s="37"/>
    </row>
    <row r="33" spans="1:19" s="64" customFormat="1" ht="12.75">
      <c r="A33" s="229">
        <v>1195</v>
      </c>
      <c r="B33" s="230" t="s">
        <v>423</v>
      </c>
      <c r="C33" s="82">
        <f t="shared" si="0"/>
        <v>0</v>
      </c>
      <c r="D33" s="109"/>
      <c r="E33" s="58"/>
      <c r="F33" s="58"/>
      <c r="G33" s="58"/>
      <c r="H33" s="288"/>
      <c r="I33" s="62"/>
      <c r="J33" s="292">
        <v>0</v>
      </c>
      <c r="K33" s="292">
        <v>0</v>
      </c>
      <c r="L33" s="292">
        <v>0</v>
      </c>
      <c r="M33" s="292">
        <v>0</v>
      </c>
      <c r="N33" s="292">
        <v>0</v>
      </c>
      <c r="O33" s="292">
        <v>0</v>
      </c>
      <c r="P33" s="292">
        <v>0</v>
      </c>
      <c r="Q33" s="291" t="s">
        <v>154</v>
      </c>
      <c r="R33" s="37"/>
      <c r="S33" s="37"/>
    </row>
    <row r="34" spans="1:19" s="64" customFormat="1" ht="12.75">
      <c r="A34" s="229">
        <v>1196</v>
      </c>
      <c r="B34" s="230" t="s">
        <v>424</v>
      </c>
      <c r="C34" s="82">
        <f t="shared" si="0"/>
        <v>0</v>
      </c>
      <c r="D34" s="109"/>
      <c r="E34" s="58"/>
      <c r="F34" s="58"/>
      <c r="G34" s="58"/>
      <c r="H34" s="288"/>
      <c r="I34" s="62"/>
      <c r="J34" s="292">
        <v>0</v>
      </c>
      <c r="K34" s="292">
        <v>0</v>
      </c>
      <c r="L34" s="292">
        <v>0</v>
      </c>
      <c r="M34" s="292">
        <v>0</v>
      </c>
      <c r="N34" s="292">
        <v>0</v>
      </c>
      <c r="O34" s="292">
        <v>0</v>
      </c>
      <c r="P34" s="292">
        <v>0</v>
      </c>
      <c r="Q34" s="291" t="s">
        <v>154</v>
      </c>
      <c r="R34" s="37"/>
      <c r="S34" s="37"/>
    </row>
    <row r="35" spans="1:19" s="64" customFormat="1" ht="12.75">
      <c r="A35" s="229">
        <v>1197</v>
      </c>
      <c r="B35" s="230" t="s">
        <v>425</v>
      </c>
      <c r="C35" s="82">
        <f t="shared" si="0"/>
        <v>0</v>
      </c>
      <c r="D35" s="109"/>
      <c r="E35" s="58"/>
      <c r="F35" s="58"/>
      <c r="G35" s="58"/>
      <c r="H35" s="288"/>
      <c r="I35" s="62"/>
      <c r="J35" s="292">
        <v>0</v>
      </c>
      <c r="K35" s="292">
        <v>0</v>
      </c>
      <c r="L35" s="292">
        <v>0</v>
      </c>
      <c r="M35" s="292">
        <v>0</v>
      </c>
      <c r="N35" s="292">
        <v>0</v>
      </c>
      <c r="O35" s="292">
        <v>0</v>
      </c>
      <c r="P35" s="292">
        <v>0</v>
      </c>
      <c r="Q35" s="291" t="s">
        <v>154</v>
      </c>
      <c r="R35" s="37"/>
      <c r="S35" s="37"/>
    </row>
    <row r="36" spans="1:19" s="64" customFormat="1" ht="12.75">
      <c r="A36" s="229">
        <v>1198</v>
      </c>
      <c r="B36" s="230" t="s">
        <v>426</v>
      </c>
      <c r="C36" s="82">
        <f t="shared" si="0"/>
        <v>0</v>
      </c>
      <c r="D36" s="109"/>
      <c r="E36" s="58"/>
      <c r="F36" s="58"/>
      <c r="G36" s="58"/>
      <c r="H36" s="288"/>
      <c r="I36" s="62"/>
      <c r="J36" s="292">
        <v>0</v>
      </c>
      <c r="K36" s="292">
        <v>0</v>
      </c>
      <c r="L36" s="292">
        <v>0</v>
      </c>
      <c r="M36" s="292">
        <v>0</v>
      </c>
      <c r="N36" s="292">
        <v>0</v>
      </c>
      <c r="O36" s="292">
        <v>0</v>
      </c>
      <c r="P36" s="292">
        <v>0</v>
      </c>
      <c r="Q36" s="291" t="s">
        <v>154</v>
      </c>
      <c r="R36" s="37"/>
      <c r="S36" s="37"/>
    </row>
    <row r="37" spans="1:19" s="64" customFormat="1" ht="12.75">
      <c r="A37" s="229">
        <v>1199</v>
      </c>
      <c r="B37" s="230" t="s">
        <v>427</v>
      </c>
      <c r="C37" s="82">
        <f t="shared" si="0"/>
        <v>0</v>
      </c>
      <c r="D37" s="109"/>
      <c r="E37" s="58"/>
      <c r="F37" s="58"/>
      <c r="G37" s="58"/>
      <c r="H37" s="288"/>
      <c r="I37" s="62"/>
      <c r="J37" s="292">
        <v>0</v>
      </c>
      <c r="K37" s="292">
        <v>0</v>
      </c>
      <c r="L37" s="292">
        <v>0</v>
      </c>
      <c r="M37" s="292">
        <v>0</v>
      </c>
      <c r="N37" s="292">
        <v>0</v>
      </c>
      <c r="O37" s="292">
        <v>0</v>
      </c>
      <c r="P37" s="292">
        <v>0</v>
      </c>
      <c r="Q37" s="291" t="s">
        <v>154</v>
      </c>
      <c r="R37" s="37"/>
      <c r="S37" s="37"/>
    </row>
    <row r="38" spans="1:19" s="64" customFormat="1" ht="12.75">
      <c r="A38" s="229" t="s">
        <v>624</v>
      </c>
      <c r="B38" s="230" t="s">
        <v>428</v>
      </c>
      <c r="C38" s="82">
        <f t="shared" si="0"/>
        <v>0</v>
      </c>
      <c r="D38" s="109"/>
      <c r="E38" s="58"/>
      <c r="F38" s="58"/>
      <c r="G38" s="58"/>
      <c r="H38" s="288"/>
      <c r="I38" s="62"/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292">
        <v>0</v>
      </c>
      <c r="P38" s="292">
        <v>0</v>
      </c>
      <c r="Q38" s="291"/>
      <c r="R38" s="37"/>
      <c r="S38" s="37"/>
    </row>
    <row r="39" spans="1:19" s="64" customFormat="1" ht="12.75">
      <c r="A39" s="229"/>
      <c r="B39" s="230"/>
      <c r="C39" s="79"/>
      <c r="D39" s="109"/>
      <c r="E39" s="58"/>
      <c r="F39" s="58"/>
      <c r="G39" s="58"/>
      <c r="H39" s="58"/>
      <c r="I39" s="58"/>
      <c r="J39" s="120"/>
      <c r="K39" s="21"/>
      <c r="L39" s="21"/>
      <c r="M39" s="21"/>
      <c r="N39" s="21"/>
      <c r="O39" s="21"/>
      <c r="P39" s="21"/>
      <c r="Q39" s="296"/>
      <c r="R39" s="37"/>
      <c r="S39" s="37"/>
    </row>
    <row r="40" spans="1:19" s="64" customFormat="1" ht="12.75">
      <c r="A40" s="231" t="s">
        <v>628</v>
      </c>
      <c r="B40" s="230" t="s">
        <v>629</v>
      </c>
      <c r="C40" s="78"/>
      <c r="D40" s="109"/>
      <c r="E40" s="58"/>
      <c r="F40" s="58"/>
      <c r="G40" s="58" t="s">
        <v>429</v>
      </c>
      <c r="H40" s="58"/>
      <c r="I40" s="61"/>
      <c r="J40" s="2">
        <f aca="true" t="shared" si="1" ref="J40:P40">SUM(J25:J27,J29:J38)</f>
        <v>0</v>
      </c>
      <c r="K40" s="2">
        <f t="shared" si="1"/>
        <v>0</v>
      </c>
      <c r="L40" s="2">
        <f t="shared" si="1"/>
        <v>0</v>
      </c>
      <c r="M40" s="2">
        <f t="shared" si="1"/>
        <v>0</v>
      </c>
      <c r="N40" s="2">
        <f t="shared" si="1"/>
        <v>0</v>
      </c>
      <c r="O40" s="2">
        <f t="shared" si="1"/>
        <v>0</v>
      </c>
      <c r="P40" s="2">
        <f t="shared" si="1"/>
        <v>0</v>
      </c>
      <c r="Q40" s="291" t="s">
        <v>154</v>
      </c>
      <c r="R40" s="37"/>
      <c r="S40" s="37"/>
    </row>
    <row r="41" spans="1:19" s="64" customFormat="1" ht="12.75">
      <c r="A41" s="231"/>
      <c r="B41" s="230"/>
      <c r="C41" s="78"/>
      <c r="D41" s="109"/>
      <c r="E41" s="122"/>
      <c r="F41" s="122"/>
      <c r="G41" s="122"/>
      <c r="H41" s="122"/>
      <c r="I41" s="130"/>
      <c r="J41" s="123"/>
      <c r="K41" s="18"/>
      <c r="L41" s="18"/>
      <c r="M41" s="18"/>
      <c r="N41" s="18"/>
      <c r="O41" s="18"/>
      <c r="P41" s="18"/>
      <c r="Q41" s="297"/>
      <c r="R41" s="19"/>
      <c r="S41" s="19"/>
    </row>
    <row r="42" spans="1:19" s="64" customFormat="1" ht="12.75">
      <c r="A42" s="229" t="s">
        <v>630</v>
      </c>
      <c r="B42" s="230"/>
      <c r="C42" s="78"/>
      <c r="D42" s="109"/>
      <c r="E42" s="58"/>
      <c r="F42" s="58" t="s">
        <v>696</v>
      </c>
      <c r="G42" s="58" t="s">
        <v>430</v>
      </c>
      <c r="H42" s="58"/>
      <c r="I42" s="58"/>
      <c r="J42" s="124"/>
      <c r="K42" s="19"/>
      <c r="L42" s="19"/>
      <c r="M42" s="19"/>
      <c r="N42" s="19"/>
      <c r="O42" s="19"/>
      <c r="P42" s="19"/>
      <c r="Q42" s="298"/>
      <c r="R42" s="37"/>
      <c r="S42" s="37"/>
    </row>
    <row r="43" spans="1:19" s="64" customFormat="1" ht="12.75">
      <c r="A43" s="229"/>
      <c r="B43" s="230"/>
      <c r="C43" s="78"/>
      <c r="D43" s="109"/>
      <c r="E43" s="58"/>
      <c r="F43" s="58"/>
      <c r="G43" s="58"/>
      <c r="H43" s="58"/>
      <c r="I43" s="58"/>
      <c r="J43" s="116"/>
      <c r="K43" s="20"/>
      <c r="L43" s="20"/>
      <c r="M43" s="20"/>
      <c r="N43" s="20"/>
      <c r="O43" s="20"/>
      <c r="P43" s="20"/>
      <c r="Q43" s="299"/>
      <c r="R43" s="37"/>
      <c r="S43" s="37"/>
    </row>
    <row r="44" spans="1:19" s="64" customFormat="1" ht="12.75">
      <c r="A44" s="229" t="s">
        <v>631</v>
      </c>
      <c r="B44" s="230" t="s">
        <v>431</v>
      </c>
      <c r="C44" s="78"/>
      <c r="D44" s="109"/>
      <c r="E44" s="58"/>
      <c r="F44" s="58"/>
      <c r="G44" s="58"/>
      <c r="H44" s="58" t="s">
        <v>432</v>
      </c>
      <c r="I44" s="61" t="s">
        <v>413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291" t="s">
        <v>154</v>
      </c>
      <c r="R44" s="19"/>
      <c r="S44" s="19"/>
    </row>
    <row r="45" spans="1:19" s="64" customFormat="1" ht="12.75">
      <c r="A45" s="229" t="s">
        <v>632</v>
      </c>
      <c r="B45" s="230" t="s">
        <v>433</v>
      </c>
      <c r="C45" s="78"/>
      <c r="D45" s="109"/>
      <c r="E45" s="58"/>
      <c r="F45" s="58"/>
      <c r="G45" s="58"/>
      <c r="H45" s="58" t="s">
        <v>434</v>
      </c>
      <c r="I45" s="61" t="s">
        <v>413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91" t="s">
        <v>154</v>
      </c>
      <c r="R45" s="19"/>
      <c r="S45" s="19"/>
    </row>
    <row r="46" spans="1:19" s="64" customFormat="1" ht="12.75">
      <c r="A46" s="229" t="s">
        <v>633</v>
      </c>
      <c r="B46" s="230" t="s">
        <v>435</v>
      </c>
      <c r="C46" s="78"/>
      <c r="D46" s="109"/>
      <c r="E46" s="58"/>
      <c r="F46" s="58"/>
      <c r="G46" s="58"/>
      <c r="H46" s="96" t="s">
        <v>436</v>
      </c>
      <c r="I46" s="243" t="s">
        <v>413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291" t="s">
        <v>154</v>
      </c>
      <c r="R46" s="19"/>
      <c r="S46" s="19"/>
    </row>
    <row r="47" spans="1:19" s="64" customFormat="1" ht="13.5" customHeight="1">
      <c r="A47" s="229" t="s">
        <v>634</v>
      </c>
      <c r="B47" s="230"/>
      <c r="C47" s="78"/>
      <c r="D47" s="109"/>
      <c r="E47" s="58"/>
      <c r="F47" s="58"/>
      <c r="G47" s="58"/>
      <c r="H47" s="58" t="s">
        <v>437</v>
      </c>
      <c r="I47" s="58" t="s">
        <v>413</v>
      </c>
      <c r="J47" s="120"/>
      <c r="K47" s="36"/>
      <c r="L47" s="36"/>
      <c r="M47" s="36"/>
      <c r="N47" s="36"/>
      <c r="O47" s="36"/>
      <c r="P47" s="36"/>
      <c r="Q47" s="296"/>
      <c r="R47" s="37"/>
      <c r="S47" s="37"/>
    </row>
    <row r="48" spans="1:19" s="64" customFormat="1" ht="12.75">
      <c r="A48" s="229" t="s">
        <v>635</v>
      </c>
      <c r="B48" s="230" t="s">
        <v>438</v>
      </c>
      <c r="C48" s="82">
        <f aca="true" t="shared" si="2" ref="C48:C57">H48</f>
        <v>0</v>
      </c>
      <c r="D48" s="109"/>
      <c r="E48" s="58"/>
      <c r="F48" s="58"/>
      <c r="G48" s="58"/>
      <c r="H48" s="288"/>
      <c r="I48" s="62"/>
      <c r="J48" s="292">
        <v>0</v>
      </c>
      <c r="K48" s="292">
        <v>0</v>
      </c>
      <c r="L48" s="292">
        <v>0</v>
      </c>
      <c r="M48" s="292">
        <v>0</v>
      </c>
      <c r="N48" s="292">
        <v>0</v>
      </c>
      <c r="O48" s="292">
        <v>0</v>
      </c>
      <c r="P48" s="292">
        <v>0</v>
      </c>
      <c r="Q48" s="291" t="s">
        <v>154</v>
      </c>
      <c r="R48" s="37"/>
      <c r="S48" s="37"/>
    </row>
    <row r="49" spans="1:19" s="64" customFormat="1" ht="12.75">
      <c r="A49" s="229" t="s">
        <v>747</v>
      </c>
      <c r="B49" s="230" t="s">
        <v>439</v>
      </c>
      <c r="C49" s="82">
        <f t="shared" si="2"/>
        <v>0</v>
      </c>
      <c r="D49" s="109"/>
      <c r="E49" s="58"/>
      <c r="F49" s="58"/>
      <c r="G49" s="58"/>
      <c r="H49" s="288"/>
      <c r="I49" s="62"/>
      <c r="J49" s="292">
        <v>0</v>
      </c>
      <c r="K49" s="292">
        <v>0</v>
      </c>
      <c r="L49" s="292">
        <v>0</v>
      </c>
      <c r="M49" s="292">
        <v>0</v>
      </c>
      <c r="N49" s="292">
        <v>0</v>
      </c>
      <c r="O49" s="292">
        <v>0</v>
      </c>
      <c r="P49" s="292">
        <v>0</v>
      </c>
      <c r="Q49" s="291" t="s">
        <v>154</v>
      </c>
      <c r="R49" s="37"/>
      <c r="S49" s="37"/>
    </row>
    <row r="50" spans="1:19" s="64" customFormat="1" ht="12.75">
      <c r="A50" s="229" t="s">
        <v>748</v>
      </c>
      <c r="B50" s="230" t="s">
        <v>440</v>
      </c>
      <c r="C50" s="82">
        <f t="shared" si="2"/>
        <v>0</v>
      </c>
      <c r="D50" s="109"/>
      <c r="E50" s="58"/>
      <c r="F50" s="58"/>
      <c r="G50" s="58"/>
      <c r="H50" s="288"/>
      <c r="I50" s="62"/>
      <c r="J50" s="292">
        <v>0</v>
      </c>
      <c r="K50" s="292">
        <v>0</v>
      </c>
      <c r="L50" s="292">
        <v>0</v>
      </c>
      <c r="M50" s="292">
        <v>0</v>
      </c>
      <c r="N50" s="292">
        <v>0</v>
      </c>
      <c r="O50" s="292">
        <v>0</v>
      </c>
      <c r="P50" s="292">
        <v>0</v>
      </c>
      <c r="Q50" s="291" t="s">
        <v>154</v>
      </c>
      <c r="R50" s="37"/>
      <c r="S50" s="37"/>
    </row>
    <row r="51" spans="1:19" s="64" customFormat="1" ht="12.75">
      <c r="A51" s="229" t="s">
        <v>749</v>
      </c>
      <c r="B51" s="230" t="s">
        <v>441</v>
      </c>
      <c r="C51" s="82">
        <f t="shared" si="2"/>
        <v>0</v>
      </c>
      <c r="D51" s="109"/>
      <c r="E51" s="58"/>
      <c r="F51" s="58"/>
      <c r="G51" s="58"/>
      <c r="H51" s="288"/>
      <c r="I51" s="62"/>
      <c r="J51" s="292">
        <v>0</v>
      </c>
      <c r="K51" s="292">
        <v>0</v>
      </c>
      <c r="L51" s="292">
        <v>0</v>
      </c>
      <c r="M51" s="292">
        <v>0</v>
      </c>
      <c r="N51" s="292">
        <v>0</v>
      </c>
      <c r="O51" s="292">
        <v>0</v>
      </c>
      <c r="P51" s="292">
        <v>0</v>
      </c>
      <c r="Q51" s="291" t="s">
        <v>154</v>
      </c>
      <c r="R51" s="37"/>
      <c r="S51" s="37"/>
    </row>
    <row r="52" spans="1:19" s="64" customFormat="1" ht="12.75">
      <c r="A52" s="229" t="s">
        <v>750</v>
      </c>
      <c r="B52" s="230" t="s">
        <v>442</v>
      </c>
      <c r="C52" s="82">
        <f t="shared" si="2"/>
        <v>0</v>
      </c>
      <c r="D52" s="109"/>
      <c r="E52" s="58"/>
      <c r="F52" s="58"/>
      <c r="G52" s="58"/>
      <c r="H52" s="288"/>
      <c r="I52" s="62"/>
      <c r="J52" s="292">
        <v>0</v>
      </c>
      <c r="K52" s="292">
        <v>0</v>
      </c>
      <c r="L52" s="292">
        <v>0</v>
      </c>
      <c r="M52" s="292">
        <v>0</v>
      </c>
      <c r="N52" s="292">
        <v>0</v>
      </c>
      <c r="O52" s="292">
        <v>0</v>
      </c>
      <c r="P52" s="292">
        <v>0</v>
      </c>
      <c r="Q52" s="291" t="s">
        <v>154</v>
      </c>
      <c r="R52" s="37"/>
      <c r="S52" s="37"/>
    </row>
    <row r="53" spans="1:19" s="64" customFormat="1" ht="12.75">
      <c r="A53" s="229" t="s">
        <v>751</v>
      </c>
      <c r="B53" s="230" t="s">
        <v>443</v>
      </c>
      <c r="C53" s="82">
        <f t="shared" si="2"/>
        <v>0</v>
      </c>
      <c r="D53" s="109"/>
      <c r="E53" s="58"/>
      <c r="F53" s="58"/>
      <c r="G53" s="58"/>
      <c r="H53" s="288"/>
      <c r="I53" s="62"/>
      <c r="J53" s="292">
        <v>0</v>
      </c>
      <c r="K53" s="292">
        <v>0</v>
      </c>
      <c r="L53" s="292">
        <v>0</v>
      </c>
      <c r="M53" s="292">
        <v>0</v>
      </c>
      <c r="N53" s="292">
        <v>0</v>
      </c>
      <c r="O53" s="292">
        <v>0</v>
      </c>
      <c r="P53" s="292">
        <v>0</v>
      </c>
      <c r="Q53" s="291" t="s">
        <v>154</v>
      </c>
      <c r="R53" s="37"/>
      <c r="S53" s="37"/>
    </row>
    <row r="54" spans="1:19" s="64" customFormat="1" ht="12.75">
      <c r="A54" s="229" t="s">
        <v>752</v>
      </c>
      <c r="B54" s="230" t="s">
        <v>444</v>
      </c>
      <c r="C54" s="82">
        <f t="shared" si="2"/>
        <v>0</v>
      </c>
      <c r="D54" s="109"/>
      <c r="E54" s="58"/>
      <c r="F54" s="58"/>
      <c r="G54" s="58"/>
      <c r="H54" s="288"/>
      <c r="I54" s="62"/>
      <c r="J54" s="292">
        <v>0</v>
      </c>
      <c r="K54" s="292">
        <v>0</v>
      </c>
      <c r="L54" s="292">
        <v>0</v>
      </c>
      <c r="M54" s="292">
        <v>0</v>
      </c>
      <c r="N54" s="292">
        <v>0</v>
      </c>
      <c r="O54" s="292">
        <v>0</v>
      </c>
      <c r="P54" s="292">
        <v>0</v>
      </c>
      <c r="Q54" s="291" t="s">
        <v>154</v>
      </c>
      <c r="R54" s="37"/>
      <c r="S54" s="37"/>
    </row>
    <row r="55" spans="1:19" s="64" customFormat="1" ht="12.75">
      <c r="A55" s="229" t="s">
        <v>753</v>
      </c>
      <c r="B55" s="230" t="s">
        <v>445</v>
      </c>
      <c r="C55" s="82">
        <f t="shared" si="2"/>
        <v>0</v>
      </c>
      <c r="D55" s="109"/>
      <c r="E55" s="58"/>
      <c r="F55" s="58"/>
      <c r="G55" s="58"/>
      <c r="H55" s="288"/>
      <c r="I55" s="62"/>
      <c r="J55" s="292">
        <v>0</v>
      </c>
      <c r="K55" s="292">
        <v>0</v>
      </c>
      <c r="L55" s="292">
        <v>0</v>
      </c>
      <c r="M55" s="292">
        <v>0</v>
      </c>
      <c r="N55" s="292">
        <v>0</v>
      </c>
      <c r="O55" s="292">
        <v>0</v>
      </c>
      <c r="P55" s="292">
        <v>0</v>
      </c>
      <c r="Q55" s="291" t="s">
        <v>154</v>
      </c>
      <c r="R55" s="37"/>
      <c r="S55" s="37"/>
    </row>
    <row r="56" spans="1:19" s="64" customFormat="1" ht="12.75">
      <c r="A56" s="229" t="s">
        <v>754</v>
      </c>
      <c r="B56" s="230" t="s">
        <v>446</v>
      </c>
      <c r="C56" s="82">
        <f t="shared" si="2"/>
        <v>0</v>
      </c>
      <c r="D56" s="109"/>
      <c r="E56" s="58"/>
      <c r="F56" s="58"/>
      <c r="G56" s="58"/>
      <c r="H56" s="288"/>
      <c r="I56" s="62"/>
      <c r="J56" s="292">
        <v>0</v>
      </c>
      <c r="K56" s="292">
        <v>0</v>
      </c>
      <c r="L56" s="292">
        <v>0</v>
      </c>
      <c r="M56" s="292">
        <v>0</v>
      </c>
      <c r="N56" s="292">
        <v>0</v>
      </c>
      <c r="O56" s="292">
        <v>0</v>
      </c>
      <c r="P56" s="292">
        <v>0</v>
      </c>
      <c r="Q56" s="291" t="s">
        <v>154</v>
      </c>
      <c r="R56" s="37"/>
      <c r="S56" s="37"/>
    </row>
    <row r="57" spans="1:19" s="64" customFormat="1" ht="12.75">
      <c r="A57" s="229" t="s">
        <v>636</v>
      </c>
      <c r="B57" s="230" t="s">
        <v>447</v>
      </c>
      <c r="C57" s="82">
        <f t="shared" si="2"/>
        <v>0</v>
      </c>
      <c r="D57" s="109"/>
      <c r="E57" s="58"/>
      <c r="F57" s="58"/>
      <c r="G57" s="58"/>
      <c r="H57" s="288"/>
      <c r="I57" s="62"/>
      <c r="J57" s="292">
        <v>0</v>
      </c>
      <c r="K57" s="292">
        <v>0</v>
      </c>
      <c r="L57" s="292">
        <v>0</v>
      </c>
      <c r="M57" s="292">
        <v>0</v>
      </c>
      <c r="N57" s="292">
        <v>0</v>
      </c>
      <c r="O57" s="292">
        <v>0</v>
      </c>
      <c r="P57" s="292">
        <v>0</v>
      </c>
      <c r="Q57" s="291"/>
      <c r="R57" s="37"/>
      <c r="S57" s="37"/>
    </row>
    <row r="58" spans="1:19" s="64" customFormat="1" ht="12.75">
      <c r="A58" s="229"/>
      <c r="B58" s="230"/>
      <c r="C58" s="78"/>
      <c r="D58" s="109"/>
      <c r="E58" s="58"/>
      <c r="F58" s="58"/>
      <c r="G58" s="58"/>
      <c r="H58" s="62"/>
      <c r="I58" s="62"/>
      <c r="J58" s="116"/>
      <c r="K58" s="39"/>
      <c r="L58" s="39"/>
      <c r="M58" s="39"/>
      <c r="N58" s="39"/>
      <c r="O58" s="39"/>
      <c r="P58" s="39"/>
      <c r="Q58" s="299"/>
      <c r="R58" s="37"/>
      <c r="S58" s="37"/>
    </row>
    <row r="59" spans="1:19" s="64" customFormat="1" ht="12.75">
      <c r="A59" s="229" t="s">
        <v>637</v>
      </c>
      <c r="B59" s="230" t="s">
        <v>638</v>
      </c>
      <c r="C59" s="78"/>
      <c r="D59" s="109"/>
      <c r="E59" s="58"/>
      <c r="F59" s="58"/>
      <c r="G59" s="58" t="s">
        <v>448</v>
      </c>
      <c r="H59" s="58"/>
      <c r="I59" s="61" t="s">
        <v>413</v>
      </c>
      <c r="J59" s="2">
        <f aca="true" t="shared" si="3" ref="J59:P59">SUM(J44:J46,J48:J57)</f>
        <v>0</v>
      </c>
      <c r="K59" s="2">
        <f t="shared" si="3"/>
        <v>0</v>
      </c>
      <c r="L59" s="2">
        <f t="shared" si="3"/>
        <v>0</v>
      </c>
      <c r="M59" s="2">
        <f t="shared" si="3"/>
        <v>0</v>
      </c>
      <c r="N59" s="2">
        <f t="shared" si="3"/>
        <v>0</v>
      </c>
      <c r="O59" s="2">
        <f t="shared" si="3"/>
        <v>0</v>
      </c>
      <c r="P59" s="2">
        <f t="shared" si="3"/>
        <v>0</v>
      </c>
      <c r="Q59" s="291" t="s">
        <v>154</v>
      </c>
      <c r="R59" s="19"/>
      <c r="S59" s="19"/>
    </row>
    <row r="60" spans="1:19" s="64" customFormat="1" ht="12.75">
      <c r="A60" s="229"/>
      <c r="B60" s="230"/>
      <c r="C60" s="78"/>
      <c r="D60" s="109"/>
      <c r="E60" s="122"/>
      <c r="F60" s="122"/>
      <c r="G60" s="122"/>
      <c r="H60" s="122"/>
      <c r="I60" s="130"/>
      <c r="J60" s="123"/>
      <c r="K60" s="18"/>
      <c r="L60" s="18"/>
      <c r="M60" s="18"/>
      <c r="N60" s="18"/>
      <c r="O60" s="18"/>
      <c r="P60" s="18"/>
      <c r="Q60" s="300"/>
      <c r="R60" s="19"/>
      <c r="S60" s="19"/>
    </row>
    <row r="61" spans="1:19" s="64" customFormat="1" ht="12.75">
      <c r="A61" s="229"/>
      <c r="B61" s="230"/>
      <c r="C61" s="78"/>
      <c r="D61" s="109"/>
      <c r="E61" s="58"/>
      <c r="F61" s="58"/>
      <c r="G61" s="58"/>
      <c r="H61" s="58"/>
      <c r="I61" s="58"/>
      <c r="J61" s="116"/>
      <c r="K61" s="20"/>
      <c r="L61" s="20"/>
      <c r="M61" s="20"/>
      <c r="N61" s="20"/>
      <c r="O61" s="20"/>
      <c r="P61" s="20"/>
      <c r="Q61" s="301"/>
      <c r="R61" s="19"/>
      <c r="S61" s="19"/>
    </row>
    <row r="62" spans="1:19" s="64" customFormat="1" ht="12.75">
      <c r="A62" s="229" t="s">
        <v>639</v>
      </c>
      <c r="B62" s="230" t="s">
        <v>449</v>
      </c>
      <c r="C62" s="78"/>
      <c r="D62" s="109"/>
      <c r="E62" s="58"/>
      <c r="F62" s="58" t="s">
        <v>450</v>
      </c>
      <c r="G62" s="58"/>
      <c r="H62" s="58"/>
      <c r="I62" s="61" t="s">
        <v>413</v>
      </c>
      <c r="J62" s="2">
        <f aca="true" t="shared" si="4" ref="J62:P62">SUM(J40,J59)</f>
        <v>0</v>
      </c>
      <c r="K62" s="2">
        <f t="shared" si="4"/>
        <v>0</v>
      </c>
      <c r="L62" s="2">
        <f t="shared" si="4"/>
        <v>0</v>
      </c>
      <c r="M62" s="2">
        <f t="shared" si="4"/>
        <v>0</v>
      </c>
      <c r="N62" s="2">
        <f t="shared" si="4"/>
        <v>0</v>
      </c>
      <c r="O62" s="2">
        <f t="shared" si="4"/>
        <v>0</v>
      </c>
      <c r="P62" s="2">
        <f t="shared" si="4"/>
        <v>0</v>
      </c>
      <c r="Q62" s="302" t="s">
        <v>451</v>
      </c>
      <c r="R62" s="19"/>
      <c r="S62" s="19"/>
    </row>
    <row r="63" spans="1:19" s="64" customFormat="1" ht="12.75">
      <c r="A63" s="229"/>
      <c r="B63" s="230"/>
      <c r="C63" s="78"/>
      <c r="D63" s="109"/>
      <c r="E63" s="122"/>
      <c r="F63" s="122"/>
      <c r="G63" s="122"/>
      <c r="H63" s="122"/>
      <c r="I63" s="130"/>
      <c r="J63" s="123"/>
      <c r="K63" s="38"/>
      <c r="L63" s="38"/>
      <c r="M63" s="38"/>
      <c r="N63" s="38"/>
      <c r="O63" s="38"/>
      <c r="P63" s="38"/>
      <c r="Q63" s="303"/>
      <c r="R63" s="37"/>
      <c r="S63" s="37"/>
    </row>
    <row r="64" spans="1:19" s="64" customFormat="1" ht="12.75">
      <c r="A64" s="229">
        <v>1200</v>
      </c>
      <c r="B64" s="230" t="s">
        <v>640</v>
      </c>
      <c r="C64" s="78"/>
      <c r="D64" s="109"/>
      <c r="E64" s="58" t="s">
        <v>697</v>
      </c>
      <c r="F64" s="58" t="s">
        <v>140</v>
      </c>
      <c r="G64" s="58"/>
      <c r="H64" s="58"/>
      <c r="I64" s="58"/>
      <c r="J64" s="116"/>
      <c r="K64" s="39"/>
      <c r="L64" s="39"/>
      <c r="M64" s="39"/>
      <c r="N64" s="39"/>
      <c r="O64" s="39"/>
      <c r="P64" s="39"/>
      <c r="Q64" s="304"/>
      <c r="R64" s="37"/>
      <c r="S64" s="37"/>
    </row>
    <row r="65" spans="1:19" s="64" customFormat="1" ht="12.75">
      <c r="A65" s="229">
        <v>1210</v>
      </c>
      <c r="B65" s="230" t="s">
        <v>452</v>
      </c>
      <c r="C65" s="78"/>
      <c r="D65" s="109"/>
      <c r="E65" s="58"/>
      <c r="F65" s="58" t="s">
        <v>695</v>
      </c>
      <c r="G65" s="96" t="s">
        <v>453</v>
      </c>
      <c r="H65" s="58"/>
      <c r="I65" s="61" t="s">
        <v>413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291" t="s">
        <v>154</v>
      </c>
      <c r="R65" s="37"/>
      <c r="S65" s="37"/>
    </row>
    <row r="66" spans="1:19" s="64" customFormat="1" ht="12.75">
      <c r="A66" s="229"/>
      <c r="B66" s="230"/>
      <c r="C66" s="78"/>
      <c r="D66" s="109"/>
      <c r="E66" s="58"/>
      <c r="F66" s="58"/>
      <c r="G66" s="96"/>
      <c r="H66" s="58"/>
      <c r="I66" s="58"/>
      <c r="J66" s="125"/>
      <c r="K66" s="36"/>
      <c r="L66" s="36"/>
      <c r="M66" s="36"/>
      <c r="N66" s="36"/>
      <c r="O66" s="36"/>
      <c r="P66" s="36"/>
      <c r="Q66" s="296"/>
      <c r="R66" s="37"/>
      <c r="S66" s="37"/>
    </row>
    <row r="67" spans="1:19" s="64" customFormat="1" ht="12.75">
      <c r="A67" s="229">
        <v>1260</v>
      </c>
      <c r="B67" s="230" t="s">
        <v>454</v>
      </c>
      <c r="C67" s="78"/>
      <c r="D67" s="109"/>
      <c r="E67" s="58"/>
      <c r="F67" s="58" t="s">
        <v>696</v>
      </c>
      <c r="G67" s="58" t="s">
        <v>455</v>
      </c>
      <c r="H67" s="58"/>
      <c r="I67" s="61" t="s">
        <v>413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291" t="s">
        <v>154</v>
      </c>
      <c r="R67" s="37"/>
      <c r="S67" s="37"/>
    </row>
    <row r="68" spans="1:19" s="64" customFormat="1" ht="6" customHeight="1">
      <c r="A68" s="229"/>
      <c r="B68" s="230"/>
      <c r="C68" s="78"/>
      <c r="D68" s="109"/>
      <c r="E68" s="58"/>
      <c r="F68" s="58"/>
      <c r="G68" s="58"/>
      <c r="H68" s="58"/>
      <c r="I68" s="61" t="s">
        <v>413</v>
      </c>
      <c r="J68" s="123"/>
      <c r="K68" s="38"/>
      <c r="L68" s="38"/>
      <c r="M68" s="38"/>
      <c r="N68" s="38"/>
      <c r="O68" s="38"/>
      <c r="P68" s="38"/>
      <c r="Q68" s="303"/>
      <c r="R68" s="37"/>
      <c r="S68" s="37"/>
    </row>
    <row r="69" spans="1:19" s="64" customFormat="1" ht="6" customHeight="1">
      <c r="A69" s="229"/>
      <c r="B69" s="230"/>
      <c r="C69" s="78"/>
      <c r="D69" s="109"/>
      <c r="E69" s="58"/>
      <c r="F69" s="58"/>
      <c r="G69" s="58"/>
      <c r="H69" s="58"/>
      <c r="I69" s="58"/>
      <c r="J69" s="116"/>
      <c r="K69" s="39"/>
      <c r="L69" s="39"/>
      <c r="M69" s="39"/>
      <c r="N69" s="39"/>
      <c r="O69" s="39"/>
      <c r="P69" s="39"/>
      <c r="Q69" s="304"/>
      <c r="R69" s="37"/>
      <c r="S69" s="37"/>
    </row>
    <row r="70" spans="1:19" s="64" customFormat="1" ht="12.75">
      <c r="A70" s="229" t="s">
        <v>641</v>
      </c>
      <c r="B70" s="230" t="s">
        <v>642</v>
      </c>
      <c r="C70" s="78"/>
      <c r="D70" s="109"/>
      <c r="E70" s="58"/>
      <c r="F70" s="58" t="s">
        <v>456</v>
      </c>
      <c r="G70" s="58"/>
      <c r="H70" s="58"/>
      <c r="I70" s="58" t="s">
        <v>413</v>
      </c>
      <c r="J70" s="2">
        <f aca="true" t="shared" si="5" ref="J70:P70">SUM(J65,J67)</f>
        <v>0</v>
      </c>
      <c r="K70" s="2">
        <f t="shared" si="5"/>
        <v>0</v>
      </c>
      <c r="L70" s="2">
        <f t="shared" si="5"/>
        <v>0</v>
      </c>
      <c r="M70" s="2">
        <f t="shared" si="5"/>
        <v>0</v>
      </c>
      <c r="N70" s="2">
        <f t="shared" si="5"/>
        <v>0</v>
      </c>
      <c r="O70" s="2">
        <f t="shared" si="5"/>
        <v>0</v>
      </c>
      <c r="P70" s="2">
        <f t="shared" si="5"/>
        <v>0</v>
      </c>
      <c r="Q70" s="302" t="s">
        <v>451</v>
      </c>
      <c r="R70" s="19"/>
      <c r="S70" s="19"/>
    </row>
    <row r="71" spans="1:19" s="64" customFormat="1" ht="12.75">
      <c r="A71" s="229"/>
      <c r="B71" s="230"/>
      <c r="C71" s="78"/>
      <c r="D71" s="109"/>
      <c r="E71" s="83"/>
      <c r="F71" s="122"/>
      <c r="G71" s="122"/>
      <c r="H71" s="122"/>
      <c r="I71" s="58"/>
      <c r="J71" s="123"/>
      <c r="K71" s="18"/>
      <c r="L71" s="18"/>
      <c r="M71" s="18"/>
      <c r="N71" s="18"/>
      <c r="O71" s="18"/>
      <c r="P71" s="18"/>
      <c r="Q71" s="300"/>
      <c r="R71" s="19"/>
      <c r="S71" s="19"/>
    </row>
    <row r="72" spans="1:19" s="64" customFormat="1" ht="12.75">
      <c r="A72" s="229" t="s">
        <v>643</v>
      </c>
      <c r="B72" s="230" t="s">
        <v>644</v>
      </c>
      <c r="C72" s="78"/>
      <c r="D72" s="121"/>
      <c r="E72" s="126" t="s">
        <v>731</v>
      </c>
      <c r="F72" s="81"/>
      <c r="G72" s="81"/>
      <c r="H72" s="81"/>
      <c r="I72" s="143"/>
      <c r="J72" s="2">
        <f aca="true" t="shared" si="6" ref="J72:P72">SUM(J62,J70)</f>
        <v>0</v>
      </c>
      <c r="K72" s="2">
        <f t="shared" si="6"/>
        <v>0</v>
      </c>
      <c r="L72" s="2">
        <f t="shared" si="6"/>
        <v>0</v>
      </c>
      <c r="M72" s="2">
        <f t="shared" si="6"/>
        <v>0</v>
      </c>
      <c r="N72" s="2">
        <f t="shared" si="6"/>
        <v>0</v>
      </c>
      <c r="O72" s="2">
        <f t="shared" si="6"/>
        <v>0</v>
      </c>
      <c r="P72" s="2">
        <f t="shared" si="6"/>
        <v>0</v>
      </c>
      <c r="Q72" s="302" t="s">
        <v>451</v>
      </c>
      <c r="R72" s="37"/>
      <c r="S72" s="37"/>
    </row>
    <row r="73" spans="1:19" s="64" customFormat="1" ht="12.75">
      <c r="A73" s="229">
        <v>2000</v>
      </c>
      <c r="B73" s="230"/>
      <c r="C73" s="78"/>
      <c r="D73" s="127"/>
      <c r="E73" s="81"/>
      <c r="F73" s="81"/>
      <c r="G73" s="81"/>
      <c r="H73" s="81"/>
      <c r="I73" s="58"/>
      <c r="J73" s="29"/>
      <c r="K73" s="30"/>
      <c r="L73" s="30"/>
      <c r="M73" s="30"/>
      <c r="N73" s="30"/>
      <c r="O73" s="30"/>
      <c r="P73" s="30"/>
      <c r="Q73" s="305"/>
      <c r="R73" s="37"/>
      <c r="S73" s="37"/>
    </row>
    <row r="74" spans="1:19" s="64" customFormat="1" ht="12.75">
      <c r="A74" s="229">
        <v>2100</v>
      </c>
      <c r="B74" s="230" t="s">
        <v>645</v>
      </c>
      <c r="C74" s="78"/>
      <c r="D74" s="107" t="s">
        <v>141</v>
      </c>
      <c r="E74" s="58" t="s">
        <v>142</v>
      </c>
      <c r="F74" s="58"/>
      <c r="G74" s="58"/>
      <c r="H74" s="58"/>
      <c r="I74" s="61"/>
      <c r="J74" s="35">
        <v>0</v>
      </c>
      <c r="K74" s="129" t="s">
        <v>451</v>
      </c>
      <c r="L74" s="129" t="s">
        <v>451</v>
      </c>
      <c r="M74" s="35">
        <v>0</v>
      </c>
      <c r="N74" s="129" t="s">
        <v>451</v>
      </c>
      <c r="O74" s="129" t="s">
        <v>451</v>
      </c>
      <c r="P74" s="35">
        <v>0</v>
      </c>
      <c r="Q74" s="291" t="s">
        <v>154</v>
      </c>
      <c r="R74" s="37"/>
      <c r="S74" s="37"/>
    </row>
    <row r="75" spans="1:19" s="64" customFormat="1" ht="12.75">
      <c r="A75" s="229">
        <v>3000</v>
      </c>
      <c r="B75" s="230"/>
      <c r="C75" s="78"/>
      <c r="D75" s="121"/>
      <c r="E75" s="122"/>
      <c r="F75" s="122"/>
      <c r="G75" s="122"/>
      <c r="H75" s="122"/>
      <c r="I75" s="130"/>
      <c r="J75" s="123"/>
      <c r="K75" s="18"/>
      <c r="L75" s="18"/>
      <c r="M75" s="18"/>
      <c r="N75" s="18"/>
      <c r="O75" s="18"/>
      <c r="P75" s="18"/>
      <c r="Q75" s="297"/>
      <c r="R75" s="19"/>
      <c r="S75" s="19"/>
    </row>
    <row r="76" spans="1:19" s="64" customFormat="1" ht="12.75">
      <c r="A76" s="229" t="s">
        <v>646</v>
      </c>
      <c r="B76" s="230"/>
      <c r="C76" s="78"/>
      <c r="D76" s="107" t="s">
        <v>151</v>
      </c>
      <c r="E76" s="58" t="s">
        <v>457</v>
      </c>
      <c r="F76" s="58"/>
      <c r="G76" s="58"/>
      <c r="H76" s="58"/>
      <c r="I76" s="58"/>
      <c r="J76" s="116"/>
      <c r="K76" s="39"/>
      <c r="L76" s="39"/>
      <c r="M76" s="39"/>
      <c r="N76" s="39"/>
      <c r="O76" s="39"/>
      <c r="P76" s="39"/>
      <c r="Q76" s="299"/>
      <c r="R76" s="37"/>
      <c r="S76" s="37"/>
    </row>
    <row r="77" spans="1:19" s="64" customFormat="1" ht="12.75">
      <c r="A77" s="229">
        <v>3120</v>
      </c>
      <c r="B77" s="230" t="s">
        <v>458</v>
      </c>
      <c r="C77" s="78"/>
      <c r="D77" s="109"/>
      <c r="E77" s="58"/>
      <c r="F77" s="58"/>
      <c r="G77" s="58"/>
      <c r="H77" s="58" t="s">
        <v>459</v>
      </c>
      <c r="I77" s="61" t="s">
        <v>413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91" t="s">
        <v>154</v>
      </c>
      <c r="R77" s="19"/>
      <c r="S77" s="19"/>
    </row>
    <row r="78" spans="1:19" s="64" customFormat="1" ht="12.75">
      <c r="A78" s="229">
        <v>3140</v>
      </c>
      <c r="B78" s="230" t="s">
        <v>460</v>
      </c>
      <c r="C78" s="78"/>
      <c r="D78" s="109"/>
      <c r="E78" s="58"/>
      <c r="F78" s="58"/>
      <c r="G78" s="58"/>
      <c r="H78" s="58" t="s">
        <v>434</v>
      </c>
      <c r="I78" s="61" t="s">
        <v>413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91" t="s">
        <v>154</v>
      </c>
      <c r="R78" s="37"/>
      <c r="S78" s="37"/>
    </row>
    <row r="79" spans="1:19" s="64" customFormat="1" ht="12.75">
      <c r="A79" s="229">
        <v>3145</v>
      </c>
      <c r="B79" s="230" t="s">
        <v>461</v>
      </c>
      <c r="C79" s="78"/>
      <c r="D79" s="109"/>
      <c r="E79" s="58"/>
      <c r="F79" s="58"/>
      <c r="G79" s="58"/>
      <c r="H79" s="58" t="s">
        <v>462</v>
      </c>
      <c r="I79" s="61" t="s">
        <v>413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291" t="s">
        <v>154</v>
      </c>
      <c r="R79" s="19"/>
      <c r="S79" s="19"/>
    </row>
    <row r="80" spans="1:19" s="64" customFormat="1" ht="13.5" customHeight="1">
      <c r="A80" s="229">
        <v>3150</v>
      </c>
      <c r="B80" s="230"/>
      <c r="C80" s="78"/>
      <c r="D80" s="109"/>
      <c r="E80" s="58"/>
      <c r="F80" s="58"/>
      <c r="G80" s="58"/>
      <c r="H80" s="58" t="s">
        <v>463</v>
      </c>
      <c r="I80" s="58" t="s">
        <v>413</v>
      </c>
      <c r="J80" s="125"/>
      <c r="K80" s="36"/>
      <c r="L80" s="36"/>
      <c r="M80" s="36"/>
      <c r="N80" s="36"/>
      <c r="O80" s="36"/>
      <c r="P80" s="36"/>
      <c r="Q80" s="296"/>
      <c r="R80" s="37"/>
      <c r="S80" s="37"/>
    </row>
    <row r="81" spans="1:19" s="64" customFormat="1" ht="12.75">
      <c r="A81" s="229">
        <v>3151</v>
      </c>
      <c r="B81" s="230" t="s">
        <v>464</v>
      </c>
      <c r="C81" s="82">
        <f aca="true" t="shared" si="7" ref="C81:C90">H81</f>
        <v>0</v>
      </c>
      <c r="D81" s="109"/>
      <c r="E81" s="58"/>
      <c r="F81" s="58"/>
      <c r="G81" s="58"/>
      <c r="H81" s="288"/>
      <c r="I81" s="62"/>
      <c r="J81" s="292">
        <v>0</v>
      </c>
      <c r="K81" s="292">
        <v>0</v>
      </c>
      <c r="L81" s="292">
        <v>0</v>
      </c>
      <c r="M81" s="292">
        <v>0</v>
      </c>
      <c r="N81" s="292">
        <v>0</v>
      </c>
      <c r="O81" s="292">
        <v>0</v>
      </c>
      <c r="P81" s="292">
        <v>0</v>
      </c>
      <c r="Q81" s="291" t="s">
        <v>154</v>
      </c>
      <c r="R81" s="37"/>
      <c r="S81" s="37"/>
    </row>
    <row r="82" spans="1:19" s="64" customFormat="1" ht="12.75">
      <c r="A82" s="229">
        <v>3152</v>
      </c>
      <c r="B82" s="230" t="s">
        <v>465</v>
      </c>
      <c r="C82" s="82">
        <f t="shared" si="7"/>
        <v>0</v>
      </c>
      <c r="D82" s="109"/>
      <c r="E82" s="58"/>
      <c r="F82" s="58"/>
      <c r="G82" s="58"/>
      <c r="H82" s="288"/>
      <c r="I82" s="62"/>
      <c r="J82" s="292">
        <v>0</v>
      </c>
      <c r="K82" s="292">
        <v>0</v>
      </c>
      <c r="L82" s="292">
        <v>0</v>
      </c>
      <c r="M82" s="292">
        <v>0</v>
      </c>
      <c r="N82" s="292">
        <v>0</v>
      </c>
      <c r="O82" s="292">
        <v>0</v>
      </c>
      <c r="P82" s="292">
        <v>0</v>
      </c>
      <c r="Q82" s="291" t="s">
        <v>154</v>
      </c>
      <c r="R82" s="37"/>
      <c r="S82" s="37"/>
    </row>
    <row r="83" spans="1:19" s="64" customFormat="1" ht="12.75">
      <c r="A83" s="229">
        <v>3153</v>
      </c>
      <c r="B83" s="230" t="s">
        <v>466</v>
      </c>
      <c r="C83" s="82">
        <f t="shared" si="7"/>
        <v>0</v>
      </c>
      <c r="D83" s="109"/>
      <c r="E83" s="58"/>
      <c r="F83" s="58"/>
      <c r="G83" s="58"/>
      <c r="H83" s="288"/>
      <c r="I83" s="62"/>
      <c r="J83" s="292">
        <v>0</v>
      </c>
      <c r="K83" s="292">
        <v>0</v>
      </c>
      <c r="L83" s="292">
        <v>0</v>
      </c>
      <c r="M83" s="292">
        <v>0</v>
      </c>
      <c r="N83" s="292">
        <v>0</v>
      </c>
      <c r="O83" s="292">
        <v>0</v>
      </c>
      <c r="P83" s="292">
        <v>0</v>
      </c>
      <c r="Q83" s="291" t="s">
        <v>154</v>
      </c>
      <c r="R83" s="37"/>
      <c r="S83" s="37"/>
    </row>
    <row r="84" spans="1:19" s="64" customFormat="1" ht="12.75">
      <c r="A84" s="229">
        <v>3154</v>
      </c>
      <c r="B84" s="230" t="s">
        <v>467</v>
      </c>
      <c r="C84" s="82">
        <f t="shared" si="7"/>
        <v>0</v>
      </c>
      <c r="D84" s="109"/>
      <c r="E84" s="58"/>
      <c r="F84" s="58"/>
      <c r="G84" s="58"/>
      <c r="H84" s="288"/>
      <c r="I84" s="62"/>
      <c r="J84" s="292">
        <v>0</v>
      </c>
      <c r="K84" s="292">
        <v>0</v>
      </c>
      <c r="L84" s="292">
        <v>0</v>
      </c>
      <c r="M84" s="292">
        <v>0</v>
      </c>
      <c r="N84" s="292">
        <v>0</v>
      </c>
      <c r="O84" s="292">
        <v>0</v>
      </c>
      <c r="P84" s="292">
        <v>0</v>
      </c>
      <c r="Q84" s="291" t="s">
        <v>154</v>
      </c>
      <c r="R84" s="37"/>
      <c r="S84" s="37"/>
    </row>
    <row r="85" spans="1:19" s="64" customFormat="1" ht="12.75">
      <c r="A85" s="229">
        <v>3155</v>
      </c>
      <c r="B85" s="230" t="s">
        <v>468</v>
      </c>
      <c r="C85" s="82">
        <f t="shared" si="7"/>
        <v>0</v>
      </c>
      <c r="D85" s="109"/>
      <c r="E85" s="58"/>
      <c r="F85" s="58"/>
      <c r="G85" s="58"/>
      <c r="H85" s="288"/>
      <c r="I85" s="62"/>
      <c r="J85" s="292">
        <v>0</v>
      </c>
      <c r="K85" s="292">
        <v>0</v>
      </c>
      <c r="L85" s="292">
        <v>0</v>
      </c>
      <c r="M85" s="292">
        <v>0</v>
      </c>
      <c r="N85" s="292">
        <v>0</v>
      </c>
      <c r="O85" s="292">
        <v>0</v>
      </c>
      <c r="P85" s="292">
        <v>0</v>
      </c>
      <c r="Q85" s="291" t="s">
        <v>154</v>
      </c>
      <c r="R85" s="37"/>
      <c r="S85" s="37"/>
    </row>
    <row r="86" spans="1:19" s="64" customFormat="1" ht="12.75">
      <c r="A86" s="229">
        <v>3156</v>
      </c>
      <c r="B86" s="230" t="s">
        <v>469</v>
      </c>
      <c r="C86" s="82">
        <f t="shared" si="7"/>
        <v>0</v>
      </c>
      <c r="D86" s="109"/>
      <c r="E86" s="58"/>
      <c r="F86" s="58"/>
      <c r="G86" s="58"/>
      <c r="H86" s="288"/>
      <c r="I86" s="62"/>
      <c r="J86" s="292">
        <v>0</v>
      </c>
      <c r="K86" s="292">
        <v>0</v>
      </c>
      <c r="L86" s="292">
        <v>0</v>
      </c>
      <c r="M86" s="292">
        <v>0</v>
      </c>
      <c r="N86" s="292">
        <v>0</v>
      </c>
      <c r="O86" s="292">
        <v>0</v>
      </c>
      <c r="P86" s="292">
        <v>0</v>
      </c>
      <c r="Q86" s="291" t="s">
        <v>154</v>
      </c>
      <c r="R86" s="37"/>
      <c r="S86" s="37"/>
    </row>
    <row r="87" spans="1:19" s="64" customFormat="1" ht="12.75">
      <c r="A87" s="229">
        <v>3157</v>
      </c>
      <c r="B87" s="230" t="s">
        <v>470</v>
      </c>
      <c r="C87" s="82">
        <f t="shared" si="7"/>
        <v>0</v>
      </c>
      <c r="D87" s="109"/>
      <c r="E87" s="58"/>
      <c r="F87" s="58"/>
      <c r="G87" s="58"/>
      <c r="H87" s="288"/>
      <c r="I87" s="62"/>
      <c r="J87" s="292">
        <v>0</v>
      </c>
      <c r="K87" s="292">
        <v>0</v>
      </c>
      <c r="L87" s="292">
        <v>0</v>
      </c>
      <c r="M87" s="292">
        <v>0</v>
      </c>
      <c r="N87" s="292">
        <v>0</v>
      </c>
      <c r="O87" s="292">
        <v>0</v>
      </c>
      <c r="P87" s="292">
        <v>0</v>
      </c>
      <c r="Q87" s="291" t="s">
        <v>154</v>
      </c>
      <c r="R87" s="37"/>
      <c r="S87" s="37"/>
    </row>
    <row r="88" spans="1:19" s="64" customFormat="1" ht="12.75">
      <c r="A88" s="229">
        <v>3158</v>
      </c>
      <c r="B88" s="230" t="s">
        <v>471</v>
      </c>
      <c r="C88" s="82">
        <f t="shared" si="7"/>
        <v>0</v>
      </c>
      <c r="D88" s="109"/>
      <c r="E88" s="58"/>
      <c r="F88" s="58"/>
      <c r="G88" s="58"/>
      <c r="H88" s="288"/>
      <c r="I88" s="62"/>
      <c r="J88" s="292">
        <v>0</v>
      </c>
      <c r="K88" s="292">
        <v>0</v>
      </c>
      <c r="L88" s="292">
        <v>0</v>
      </c>
      <c r="M88" s="292">
        <v>0</v>
      </c>
      <c r="N88" s="292">
        <v>0</v>
      </c>
      <c r="O88" s="292">
        <v>0</v>
      </c>
      <c r="P88" s="292">
        <v>0</v>
      </c>
      <c r="Q88" s="291" t="s">
        <v>154</v>
      </c>
      <c r="R88" s="37"/>
      <c r="S88" s="37"/>
    </row>
    <row r="89" spans="1:19" s="64" customFormat="1" ht="12.75">
      <c r="A89" s="229">
        <v>3159</v>
      </c>
      <c r="B89" s="230" t="s">
        <v>472</v>
      </c>
      <c r="C89" s="82">
        <f t="shared" si="7"/>
        <v>0</v>
      </c>
      <c r="D89" s="109"/>
      <c r="E89" s="58"/>
      <c r="F89" s="58"/>
      <c r="G89" s="58"/>
      <c r="H89" s="288"/>
      <c r="I89" s="62"/>
      <c r="J89" s="292">
        <v>0</v>
      </c>
      <c r="K89" s="292">
        <v>0</v>
      </c>
      <c r="L89" s="292">
        <v>0</v>
      </c>
      <c r="M89" s="292">
        <v>0</v>
      </c>
      <c r="N89" s="292">
        <v>0</v>
      </c>
      <c r="O89" s="292">
        <v>0</v>
      </c>
      <c r="P89" s="292">
        <v>0</v>
      </c>
      <c r="Q89" s="291" t="s">
        <v>154</v>
      </c>
      <c r="R89" s="37"/>
      <c r="S89" s="37"/>
    </row>
    <row r="90" spans="1:19" s="64" customFormat="1" ht="12.75">
      <c r="A90" s="229" t="s">
        <v>647</v>
      </c>
      <c r="B90" s="230" t="s">
        <v>473</v>
      </c>
      <c r="C90" s="82">
        <f t="shared" si="7"/>
        <v>0</v>
      </c>
      <c r="D90" s="109"/>
      <c r="E90" s="58"/>
      <c r="F90" s="58"/>
      <c r="G90" s="58"/>
      <c r="H90" s="288"/>
      <c r="I90" s="62"/>
      <c r="J90" s="292">
        <v>0</v>
      </c>
      <c r="K90" s="292">
        <v>0</v>
      </c>
      <c r="L90" s="292">
        <v>0</v>
      </c>
      <c r="M90" s="292">
        <v>0</v>
      </c>
      <c r="N90" s="292">
        <v>0</v>
      </c>
      <c r="O90" s="292">
        <v>0</v>
      </c>
      <c r="P90" s="292">
        <v>0</v>
      </c>
      <c r="Q90" s="291"/>
      <c r="R90" s="37"/>
      <c r="S90" s="37"/>
    </row>
    <row r="91" spans="1:19" s="64" customFormat="1" ht="12.75">
      <c r="A91" s="229"/>
      <c r="B91" s="230"/>
      <c r="C91" s="131"/>
      <c r="D91" s="109"/>
      <c r="E91" s="122"/>
      <c r="F91" s="122"/>
      <c r="G91" s="122"/>
      <c r="H91" s="122"/>
      <c r="I91" s="122"/>
      <c r="J91" s="125"/>
      <c r="K91" s="21"/>
      <c r="L91" s="21"/>
      <c r="M91" s="21"/>
      <c r="N91" s="21"/>
      <c r="O91" s="21"/>
      <c r="P91" s="21"/>
      <c r="Q91" s="306"/>
      <c r="R91" s="19"/>
      <c r="S91" s="19"/>
    </row>
    <row r="92" spans="1:19" s="64" customFormat="1" ht="12.75">
      <c r="A92" s="229" t="s">
        <v>616</v>
      </c>
      <c r="B92" s="230" t="s">
        <v>648</v>
      </c>
      <c r="C92" s="131"/>
      <c r="D92" s="109"/>
      <c r="E92" s="81" t="s">
        <v>474</v>
      </c>
      <c r="F92" s="81"/>
      <c r="G92" s="81"/>
      <c r="H92" s="81"/>
      <c r="I92" s="128"/>
      <c r="J92" s="2">
        <f aca="true" t="shared" si="8" ref="J92:P92">SUM(J77:J79,J81:J90)</f>
        <v>0</v>
      </c>
      <c r="K92" s="2">
        <f t="shared" si="8"/>
        <v>0</v>
      </c>
      <c r="L92" s="2">
        <f t="shared" si="8"/>
        <v>0</v>
      </c>
      <c r="M92" s="2">
        <f t="shared" si="8"/>
        <v>0</v>
      </c>
      <c r="N92" s="2">
        <f t="shared" si="8"/>
        <v>0</v>
      </c>
      <c r="O92" s="2">
        <f t="shared" si="8"/>
        <v>0</v>
      </c>
      <c r="P92" s="2">
        <f t="shared" si="8"/>
        <v>0</v>
      </c>
      <c r="Q92" s="307" t="s">
        <v>451</v>
      </c>
      <c r="R92" s="37"/>
      <c r="S92" s="37"/>
    </row>
    <row r="93" spans="1:19" s="64" customFormat="1" ht="12.75">
      <c r="A93" s="229">
        <v>4000</v>
      </c>
      <c r="B93" s="230"/>
      <c r="C93" s="131"/>
      <c r="D93" s="109"/>
      <c r="E93" s="58"/>
      <c r="F93" s="58"/>
      <c r="G93" s="58"/>
      <c r="H93" s="58"/>
      <c r="I93" s="58"/>
      <c r="J93" s="132"/>
      <c r="K93" s="38"/>
      <c r="L93" s="38"/>
      <c r="M93" s="38"/>
      <c r="N93" s="38"/>
      <c r="O93" s="38"/>
      <c r="P93" s="38"/>
      <c r="Q93" s="303"/>
      <c r="R93" s="37"/>
      <c r="S93" s="37"/>
    </row>
    <row r="94" spans="1:19" ht="12.75">
      <c r="A94" s="229">
        <v>4100</v>
      </c>
      <c r="B94" s="230" t="s">
        <v>649</v>
      </c>
      <c r="C94" s="131"/>
      <c r="D94" s="105" t="s">
        <v>143</v>
      </c>
      <c r="E94" s="81" t="s">
        <v>144</v>
      </c>
      <c r="F94" s="81"/>
      <c r="G94" s="81"/>
      <c r="H94" s="81"/>
      <c r="I94" s="128"/>
      <c r="J94" s="35">
        <v>0</v>
      </c>
      <c r="K94" s="133" t="s">
        <v>451</v>
      </c>
      <c r="L94" s="133" t="s">
        <v>451</v>
      </c>
      <c r="M94" s="35">
        <v>0</v>
      </c>
      <c r="N94" s="133" t="s">
        <v>451</v>
      </c>
      <c r="O94" s="133" t="s">
        <v>451</v>
      </c>
      <c r="P94" s="35">
        <v>0</v>
      </c>
      <c r="Q94" s="291" t="s">
        <v>154</v>
      </c>
      <c r="R94" s="19"/>
      <c r="S94" s="19"/>
    </row>
    <row r="95" spans="1:19" ht="12.75">
      <c r="A95" s="229">
        <v>5000</v>
      </c>
      <c r="B95" s="230"/>
      <c r="C95" s="131"/>
      <c r="D95" s="121"/>
      <c r="E95" s="122"/>
      <c r="F95" s="122"/>
      <c r="G95" s="122"/>
      <c r="H95" s="122"/>
      <c r="I95" s="58"/>
      <c r="J95" s="132"/>
      <c r="K95" s="38"/>
      <c r="L95" s="18"/>
      <c r="M95" s="18"/>
      <c r="N95" s="18"/>
      <c r="O95" s="18"/>
      <c r="P95" s="18"/>
      <c r="Q95" s="297"/>
      <c r="R95" s="19"/>
      <c r="S95" s="19"/>
    </row>
    <row r="96" spans="1:19" ht="12.75">
      <c r="A96" s="229">
        <v>5100</v>
      </c>
      <c r="B96" s="230" t="s">
        <v>650</v>
      </c>
      <c r="C96" s="131"/>
      <c r="D96" s="105" t="s">
        <v>145</v>
      </c>
      <c r="E96" s="81" t="s">
        <v>146</v>
      </c>
      <c r="F96" s="81"/>
      <c r="G96" s="81"/>
      <c r="H96" s="81"/>
      <c r="I96" s="128"/>
      <c r="J96" s="35">
        <v>0</v>
      </c>
      <c r="K96" s="133" t="s">
        <v>451</v>
      </c>
      <c r="L96" s="133" t="s">
        <v>451</v>
      </c>
      <c r="M96" s="35">
        <v>0</v>
      </c>
      <c r="N96" s="133" t="s">
        <v>451</v>
      </c>
      <c r="O96" s="133" t="s">
        <v>451</v>
      </c>
      <c r="P96" s="35">
        <v>0</v>
      </c>
      <c r="Q96" s="291" t="s">
        <v>154</v>
      </c>
      <c r="R96" s="37"/>
      <c r="S96" s="37"/>
    </row>
    <row r="97" spans="1:19" ht="12.75">
      <c r="A97" s="229">
        <v>6000</v>
      </c>
      <c r="B97" s="230"/>
      <c r="C97" s="131"/>
      <c r="D97" s="121"/>
      <c r="E97" s="122"/>
      <c r="F97" s="122"/>
      <c r="G97" s="122"/>
      <c r="H97" s="122"/>
      <c r="I97" s="122"/>
      <c r="J97" s="134"/>
      <c r="K97" s="36"/>
      <c r="L97" s="36"/>
      <c r="M97" s="21"/>
      <c r="N97" s="21"/>
      <c r="O97" s="21"/>
      <c r="P97" s="21"/>
      <c r="Q97" s="296"/>
      <c r="R97" s="19"/>
      <c r="S97" s="19"/>
    </row>
    <row r="98" spans="1:19" ht="12.75">
      <c r="A98" s="229">
        <v>6100</v>
      </c>
      <c r="B98" s="230" t="s">
        <v>651</v>
      </c>
      <c r="C98" s="131"/>
      <c r="D98" s="105" t="s">
        <v>147</v>
      </c>
      <c r="E98" s="81" t="s">
        <v>148</v>
      </c>
      <c r="F98" s="81"/>
      <c r="G98" s="81"/>
      <c r="H98" s="81"/>
      <c r="I98" s="128"/>
      <c r="J98" s="35">
        <v>0</v>
      </c>
      <c r="K98" s="129" t="s">
        <v>451</v>
      </c>
      <c r="L98" s="129" t="s">
        <v>451</v>
      </c>
      <c r="M98" s="35">
        <v>0</v>
      </c>
      <c r="N98" s="129" t="s">
        <v>451</v>
      </c>
      <c r="O98" s="129" t="s">
        <v>451</v>
      </c>
      <c r="P98" s="35">
        <v>0</v>
      </c>
      <c r="Q98" s="291" t="s">
        <v>154</v>
      </c>
      <c r="R98" s="19"/>
      <c r="S98" s="19"/>
    </row>
    <row r="99" spans="1:19" ht="12.75">
      <c r="A99" s="229">
        <v>7000</v>
      </c>
      <c r="B99" s="230"/>
      <c r="C99" s="131"/>
      <c r="D99" s="121"/>
      <c r="E99" s="122"/>
      <c r="F99" s="122"/>
      <c r="G99" s="122"/>
      <c r="H99" s="122"/>
      <c r="I99" s="130"/>
      <c r="J99" s="132"/>
      <c r="K99" s="38"/>
      <c r="L99" s="38"/>
      <c r="M99" s="38"/>
      <c r="N99" s="38"/>
      <c r="O99" s="38"/>
      <c r="P99" s="38"/>
      <c r="Q99" s="297"/>
      <c r="R99" s="37"/>
      <c r="S99" s="37"/>
    </row>
    <row r="100" spans="1:19" ht="12.75">
      <c r="A100" s="229">
        <v>7100</v>
      </c>
      <c r="B100" s="230" t="s">
        <v>652</v>
      </c>
      <c r="C100" s="131"/>
      <c r="D100" s="107" t="s">
        <v>152</v>
      </c>
      <c r="E100" s="58" t="s">
        <v>475</v>
      </c>
      <c r="F100" s="58"/>
      <c r="G100" s="58"/>
      <c r="H100" s="58"/>
      <c r="I100" s="58"/>
      <c r="J100" s="135"/>
      <c r="K100" s="20"/>
      <c r="L100" s="20"/>
      <c r="M100" s="20"/>
      <c r="N100" s="20"/>
      <c r="O100" s="20"/>
      <c r="P100" s="20"/>
      <c r="Q100" s="299"/>
      <c r="R100" s="19"/>
      <c r="S100" s="19"/>
    </row>
    <row r="101" spans="1:19" ht="12.75">
      <c r="A101" s="229">
        <v>7110</v>
      </c>
      <c r="B101" s="230" t="s">
        <v>625</v>
      </c>
      <c r="C101" s="131"/>
      <c r="D101" s="109"/>
      <c r="E101" s="58" t="s">
        <v>694</v>
      </c>
      <c r="F101" s="58" t="s">
        <v>476</v>
      </c>
      <c r="G101" s="58"/>
      <c r="H101" s="58"/>
      <c r="I101" s="61"/>
      <c r="J101" s="35">
        <v>0</v>
      </c>
      <c r="K101" s="136" t="s">
        <v>451</v>
      </c>
      <c r="L101" s="136" t="s">
        <v>451</v>
      </c>
      <c r="M101" s="35">
        <v>0</v>
      </c>
      <c r="N101" s="136" t="s">
        <v>451</v>
      </c>
      <c r="O101" s="136" t="s">
        <v>451</v>
      </c>
      <c r="P101" s="35">
        <v>0</v>
      </c>
      <c r="Q101" s="291" t="s">
        <v>154</v>
      </c>
      <c r="R101" s="64"/>
      <c r="S101" s="64"/>
    </row>
    <row r="102" spans="1:19" ht="12.75">
      <c r="A102" s="229">
        <v>7120</v>
      </c>
      <c r="B102" s="230" t="s">
        <v>477</v>
      </c>
      <c r="C102" s="131"/>
      <c r="D102" s="109"/>
      <c r="E102" s="58" t="s">
        <v>697</v>
      </c>
      <c r="F102" s="58" t="s">
        <v>478</v>
      </c>
      <c r="G102" s="58"/>
      <c r="H102" s="58"/>
      <c r="I102" s="61"/>
      <c r="J102" s="35">
        <v>0</v>
      </c>
      <c r="K102" s="133" t="s">
        <v>451</v>
      </c>
      <c r="L102" s="133" t="s">
        <v>451</v>
      </c>
      <c r="M102" s="35">
        <v>0</v>
      </c>
      <c r="N102" s="133" t="s">
        <v>451</v>
      </c>
      <c r="O102" s="133" t="s">
        <v>451</v>
      </c>
      <c r="P102" s="35">
        <v>0</v>
      </c>
      <c r="Q102" s="291" t="s">
        <v>154</v>
      </c>
      <c r="R102" s="64"/>
      <c r="S102" s="64"/>
    </row>
    <row r="103" spans="1:19" ht="12.75">
      <c r="A103" s="229"/>
      <c r="B103" s="230"/>
      <c r="C103" s="131"/>
      <c r="D103" s="109"/>
      <c r="E103" s="122"/>
      <c r="F103" s="137"/>
      <c r="G103" s="122"/>
      <c r="H103" s="122"/>
      <c r="I103" s="122"/>
      <c r="J103" s="134"/>
      <c r="K103" s="66"/>
      <c r="L103" s="66"/>
      <c r="M103" s="66"/>
      <c r="N103" s="66"/>
      <c r="O103" s="66"/>
      <c r="P103" s="66"/>
      <c r="Q103" s="308"/>
      <c r="R103" s="64"/>
      <c r="S103" s="64"/>
    </row>
    <row r="104" spans="1:19" ht="12.75">
      <c r="A104" s="229" t="s">
        <v>653</v>
      </c>
      <c r="B104" s="230" t="s">
        <v>654</v>
      </c>
      <c r="C104" s="131"/>
      <c r="D104" s="109"/>
      <c r="E104" s="58" t="s">
        <v>732</v>
      </c>
      <c r="F104" s="58"/>
      <c r="G104" s="58"/>
      <c r="H104" s="58"/>
      <c r="I104" s="61"/>
      <c r="J104" s="2">
        <f>SUM(J101:J102)</f>
        <v>0</v>
      </c>
      <c r="K104" s="138" t="s">
        <v>451</v>
      </c>
      <c r="L104" s="138" t="s">
        <v>451</v>
      </c>
      <c r="M104" s="2">
        <f>SUM(M101:M102)</f>
        <v>0</v>
      </c>
      <c r="N104" s="138" t="s">
        <v>451</v>
      </c>
      <c r="O104" s="138" t="s">
        <v>451</v>
      </c>
      <c r="P104" s="2">
        <f>SUM(P101:P102)</f>
        <v>0</v>
      </c>
      <c r="Q104" s="309" t="s">
        <v>451</v>
      </c>
      <c r="R104" s="64"/>
      <c r="S104" s="64"/>
    </row>
    <row r="105" spans="1:19" ht="12.75">
      <c r="A105" s="229">
        <v>8000</v>
      </c>
      <c r="B105" s="230"/>
      <c r="C105" s="131"/>
      <c r="D105" s="109"/>
      <c r="E105" s="58"/>
      <c r="F105" s="58"/>
      <c r="G105" s="58"/>
      <c r="H105" s="58"/>
      <c r="I105" s="130"/>
      <c r="J105" s="132"/>
      <c r="K105" s="67"/>
      <c r="L105" s="67"/>
      <c r="M105" s="67"/>
      <c r="N105" s="67"/>
      <c r="O105" s="67"/>
      <c r="P105" s="67"/>
      <c r="Q105" s="310"/>
      <c r="R105" s="64"/>
      <c r="S105" s="64"/>
    </row>
    <row r="106" spans="1:19" ht="12.75">
      <c r="A106" s="229">
        <v>8100</v>
      </c>
      <c r="B106" s="230" t="s">
        <v>655</v>
      </c>
      <c r="C106" s="131"/>
      <c r="D106" s="105" t="s">
        <v>153</v>
      </c>
      <c r="E106" s="81" t="s">
        <v>479</v>
      </c>
      <c r="F106" s="81"/>
      <c r="G106" s="81"/>
      <c r="H106" s="81"/>
      <c r="I106" s="58"/>
      <c r="J106" s="135"/>
      <c r="K106" s="80"/>
      <c r="L106" s="80"/>
      <c r="M106" s="80"/>
      <c r="N106" s="80"/>
      <c r="O106" s="80"/>
      <c r="P106" s="80"/>
      <c r="Q106" s="311"/>
      <c r="R106" s="64"/>
      <c r="S106" s="64"/>
    </row>
    <row r="107" spans="1:19" ht="12.75">
      <c r="A107" s="229">
        <v>8110</v>
      </c>
      <c r="B107" s="230" t="s">
        <v>626</v>
      </c>
      <c r="C107" s="131"/>
      <c r="D107" s="109"/>
      <c r="E107" s="58" t="s">
        <v>694</v>
      </c>
      <c r="F107" s="58" t="s">
        <v>480</v>
      </c>
      <c r="G107" s="58"/>
      <c r="H107" s="58"/>
      <c r="I107" s="61"/>
      <c r="J107" s="35">
        <v>0</v>
      </c>
      <c r="K107" s="136" t="s">
        <v>451</v>
      </c>
      <c r="L107" s="136" t="s">
        <v>451</v>
      </c>
      <c r="M107" s="35">
        <v>0</v>
      </c>
      <c r="N107" s="136" t="s">
        <v>451</v>
      </c>
      <c r="O107" s="136" t="s">
        <v>451</v>
      </c>
      <c r="P107" s="35">
        <v>0</v>
      </c>
      <c r="Q107" s="291" t="s">
        <v>154</v>
      </c>
      <c r="R107" s="64"/>
      <c r="S107" s="64"/>
    </row>
    <row r="108" spans="1:19" ht="12.75">
      <c r="A108" s="229">
        <v>8120</v>
      </c>
      <c r="B108" s="230" t="s">
        <v>481</v>
      </c>
      <c r="C108" s="131"/>
      <c r="D108" s="109"/>
      <c r="E108" s="58" t="s">
        <v>697</v>
      </c>
      <c r="F108" s="58" t="s">
        <v>478</v>
      </c>
      <c r="G108" s="58"/>
      <c r="H108" s="58"/>
      <c r="I108" s="61"/>
      <c r="J108" s="35">
        <v>0</v>
      </c>
      <c r="K108" s="133" t="s">
        <v>451</v>
      </c>
      <c r="L108" s="133" t="s">
        <v>451</v>
      </c>
      <c r="M108" s="35">
        <v>0</v>
      </c>
      <c r="N108" s="133" t="s">
        <v>451</v>
      </c>
      <c r="O108" s="133" t="s">
        <v>451</v>
      </c>
      <c r="P108" s="35">
        <v>0</v>
      </c>
      <c r="Q108" s="291" t="s">
        <v>154</v>
      </c>
      <c r="R108" s="64"/>
      <c r="S108" s="64"/>
    </row>
    <row r="109" spans="1:19" ht="12.75">
      <c r="A109" s="229"/>
      <c r="B109" s="230"/>
      <c r="C109" s="131"/>
      <c r="D109" s="109"/>
      <c r="E109" s="122"/>
      <c r="F109" s="122"/>
      <c r="G109" s="122"/>
      <c r="H109" s="122"/>
      <c r="I109" s="122"/>
      <c r="J109" s="134"/>
      <c r="K109" s="66"/>
      <c r="L109" s="66"/>
      <c r="M109" s="66"/>
      <c r="N109" s="66"/>
      <c r="O109" s="66"/>
      <c r="P109" s="66"/>
      <c r="Q109" s="308"/>
      <c r="R109" s="64"/>
      <c r="S109" s="64"/>
    </row>
    <row r="110" spans="1:19" ht="12.75">
      <c r="A110" s="229" t="s">
        <v>656</v>
      </c>
      <c r="B110" s="230" t="s">
        <v>657</v>
      </c>
      <c r="C110" s="131"/>
      <c r="D110" s="109"/>
      <c r="E110" s="140" t="s">
        <v>733</v>
      </c>
      <c r="F110" s="81"/>
      <c r="G110" s="81"/>
      <c r="H110" s="81"/>
      <c r="I110" s="128"/>
      <c r="J110" s="2">
        <f>SUM(J107:J108)</f>
        <v>0</v>
      </c>
      <c r="K110" s="133" t="s">
        <v>451</v>
      </c>
      <c r="L110" s="133" t="s">
        <v>451</v>
      </c>
      <c r="M110" s="2">
        <f>SUM(M107:M108)</f>
        <v>0</v>
      </c>
      <c r="N110" s="133" t="s">
        <v>451</v>
      </c>
      <c r="O110" s="133" t="s">
        <v>451</v>
      </c>
      <c r="P110" s="2">
        <f>SUM(P107:P108)</f>
        <v>0</v>
      </c>
      <c r="Q110" s="302" t="s">
        <v>451</v>
      </c>
      <c r="R110" s="64"/>
      <c r="S110" s="64"/>
    </row>
    <row r="111" spans="1:19" ht="12.75">
      <c r="A111" s="229"/>
      <c r="B111" s="230"/>
      <c r="C111" s="131"/>
      <c r="D111" s="109"/>
      <c r="E111" s="141"/>
      <c r="F111" s="122"/>
      <c r="G111" s="122"/>
      <c r="H111" s="122"/>
      <c r="I111" s="122"/>
      <c r="J111" s="134"/>
      <c r="K111" s="66"/>
      <c r="L111" s="66"/>
      <c r="M111" s="66"/>
      <c r="N111" s="66"/>
      <c r="O111" s="66"/>
      <c r="P111" s="66"/>
      <c r="Q111" s="308"/>
      <c r="R111" s="64"/>
      <c r="S111" s="64"/>
    </row>
    <row r="112" spans="1:19" ht="12.75">
      <c r="A112" s="229" t="s">
        <v>658</v>
      </c>
      <c r="B112" s="230" t="s">
        <v>482</v>
      </c>
      <c r="C112" s="131"/>
      <c r="D112" s="121"/>
      <c r="E112" s="142" t="s">
        <v>734</v>
      </c>
      <c r="F112" s="65"/>
      <c r="G112" s="65"/>
      <c r="H112" s="65"/>
      <c r="I112" s="143"/>
      <c r="J112" s="2">
        <f>SUM(J104,J110)</f>
        <v>0</v>
      </c>
      <c r="K112" s="133" t="s">
        <v>451</v>
      </c>
      <c r="L112" s="133" t="s">
        <v>451</v>
      </c>
      <c r="M112" s="2">
        <f>SUM(M104,M110)</f>
        <v>0</v>
      </c>
      <c r="N112" s="133" t="s">
        <v>451</v>
      </c>
      <c r="O112" s="133" t="s">
        <v>451</v>
      </c>
      <c r="P112" s="2">
        <f>SUM(P104,P110)</f>
        <v>0</v>
      </c>
      <c r="Q112" s="302" t="s">
        <v>451</v>
      </c>
      <c r="R112" s="64"/>
      <c r="S112" s="64"/>
    </row>
    <row r="113" spans="1:19" ht="12.75">
      <c r="A113" s="229">
        <v>9010</v>
      </c>
      <c r="B113" s="230" t="s">
        <v>483</v>
      </c>
      <c r="C113" s="131"/>
      <c r="D113" s="107" t="s">
        <v>150</v>
      </c>
      <c r="E113" s="144" t="s">
        <v>484</v>
      </c>
      <c r="F113" s="58"/>
      <c r="G113" s="58"/>
      <c r="H113" s="58"/>
      <c r="I113" s="61"/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291" t="s">
        <v>154</v>
      </c>
      <c r="R113" s="64"/>
      <c r="S113" s="64"/>
    </row>
    <row r="114" spans="1:19" ht="12.75">
      <c r="A114" s="229"/>
      <c r="B114" s="230"/>
      <c r="C114" s="131"/>
      <c r="D114" s="107"/>
      <c r="E114" s="144"/>
      <c r="F114" s="58"/>
      <c r="G114" s="58"/>
      <c r="H114" s="58"/>
      <c r="I114" s="130"/>
      <c r="J114" s="132"/>
      <c r="K114" s="67"/>
      <c r="L114" s="67"/>
      <c r="M114" s="67"/>
      <c r="N114" s="67"/>
      <c r="O114" s="67"/>
      <c r="P114" s="67"/>
      <c r="Q114" s="297"/>
      <c r="R114" s="64"/>
      <c r="S114" s="64"/>
    </row>
    <row r="115" spans="1:19" ht="13.5" customHeight="1">
      <c r="A115" s="229" t="s">
        <v>659</v>
      </c>
      <c r="B115" s="230"/>
      <c r="C115" s="131"/>
      <c r="D115" s="105"/>
      <c r="E115" s="145" t="s">
        <v>485</v>
      </c>
      <c r="F115" s="81"/>
      <c r="G115" s="81"/>
      <c r="H115" s="81"/>
      <c r="I115" s="58"/>
      <c r="J115" s="135"/>
      <c r="K115" s="146"/>
      <c r="L115" s="146"/>
      <c r="M115" s="80"/>
      <c r="N115" s="146"/>
      <c r="O115" s="146"/>
      <c r="P115" s="80"/>
      <c r="Q115" s="299"/>
      <c r="R115" s="64"/>
      <c r="S115" s="64"/>
    </row>
    <row r="116" spans="1:19" ht="12.75">
      <c r="A116" s="229" t="s">
        <v>660</v>
      </c>
      <c r="B116" s="230" t="s">
        <v>661</v>
      </c>
      <c r="C116" s="153">
        <f aca="true" t="shared" si="9" ref="C116:C125">H116</f>
        <v>0</v>
      </c>
      <c r="D116" s="107"/>
      <c r="E116" s="147"/>
      <c r="F116" s="58"/>
      <c r="G116" s="58"/>
      <c r="H116" s="288"/>
      <c r="I116" s="248"/>
      <c r="J116" s="292">
        <v>0</v>
      </c>
      <c r="K116" s="293" t="s">
        <v>451</v>
      </c>
      <c r="L116" s="293" t="s">
        <v>451</v>
      </c>
      <c r="M116" s="292">
        <v>0</v>
      </c>
      <c r="N116" s="293" t="s">
        <v>451</v>
      </c>
      <c r="O116" s="293" t="s">
        <v>451</v>
      </c>
      <c r="P116" s="292">
        <v>0</v>
      </c>
      <c r="Q116" s="291" t="s">
        <v>154</v>
      </c>
      <c r="R116" s="64"/>
      <c r="S116" s="64"/>
    </row>
    <row r="117" spans="1:19" ht="12.75">
      <c r="A117" s="229" t="s">
        <v>909</v>
      </c>
      <c r="B117" s="230" t="s">
        <v>662</v>
      </c>
      <c r="C117" s="153">
        <f t="shared" si="9"/>
        <v>0</v>
      </c>
      <c r="D117" s="107"/>
      <c r="E117" s="147"/>
      <c r="F117" s="58"/>
      <c r="G117" s="58"/>
      <c r="H117" s="288"/>
      <c r="I117" s="248"/>
      <c r="J117" s="292">
        <v>0</v>
      </c>
      <c r="K117" s="293" t="s">
        <v>451</v>
      </c>
      <c r="L117" s="293" t="s">
        <v>451</v>
      </c>
      <c r="M117" s="292">
        <v>0</v>
      </c>
      <c r="N117" s="293" t="s">
        <v>451</v>
      </c>
      <c r="O117" s="293" t="s">
        <v>451</v>
      </c>
      <c r="P117" s="292">
        <v>0</v>
      </c>
      <c r="Q117" s="291" t="s">
        <v>154</v>
      </c>
      <c r="R117" s="64"/>
      <c r="S117" s="64"/>
    </row>
    <row r="118" spans="1:19" ht="12.75">
      <c r="A118" s="229" t="s">
        <v>910</v>
      </c>
      <c r="B118" s="230" t="s">
        <v>663</v>
      </c>
      <c r="C118" s="153">
        <f t="shared" si="9"/>
        <v>0</v>
      </c>
      <c r="D118" s="107"/>
      <c r="E118" s="147"/>
      <c r="F118" s="58"/>
      <c r="G118" s="58"/>
      <c r="H118" s="288"/>
      <c r="I118" s="248"/>
      <c r="J118" s="292">
        <v>0</v>
      </c>
      <c r="K118" s="293" t="s">
        <v>451</v>
      </c>
      <c r="L118" s="293" t="s">
        <v>451</v>
      </c>
      <c r="M118" s="292">
        <v>0</v>
      </c>
      <c r="N118" s="293" t="s">
        <v>451</v>
      </c>
      <c r="O118" s="293" t="s">
        <v>451</v>
      </c>
      <c r="P118" s="292">
        <v>0</v>
      </c>
      <c r="Q118" s="291" t="s">
        <v>154</v>
      </c>
      <c r="R118" s="64"/>
      <c r="S118" s="64"/>
    </row>
    <row r="119" spans="1:19" ht="12.75">
      <c r="A119" s="229" t="s">
        <v>911</v>
      </c>
      <c r="B119" s="230" t="s">
        <v>664</v>
      </c>
      <c r="C119" s="153">
        <f t="shared" si="9"/>
        <v>0</v>
      </c>
      <c r="D119" s="107"/>
      <c r="E119" s="147"/>
      <c r="F119" s="58"/>
      <c r="G119" s="58"/>
      <c r="H119" s="288"/>
      <c r="I119" s="248"/>
      <c r="J119" s="292">
        <v>0</v>
      </c>
      <c r="K119" s="293" t="s">
        <v>451</v>
      </c>
      <c r="L119" s="293" t="s">
        <v>451</v>
      </c>
      <c r="M119" s="292">
        <v>0</v>
      </c>
      <c r="N119" s="293" t="s">
        <v>451</v>
      </c>
      <c r="O119" s="293" t="s">
        <v>451</v>
      </c>
      <c r="P119" s="292">
        <v>0</v>
      </c>
      <c r="Q119" s="291" t="s">
        <v>154</v>
      </c>
      <c r="R119" s="64"/>
      <c r="S119" s="64"/>
    </row>
    <row r="120" spans="1:19" ht="12.75">
      <c r="A120" s="229" t="s">
        <v>912</v>
      </c>
      <c r="B120" s="230" t="s">
        <v>665</v>
      </c>
      <c r="C120" s="153">
        <f t="shared" si="9"/>
        <v>0</v>
      </c>
      <c r="D120" s="107"/>
      <c r="E120" s="147"/>
      <c r="F120" s="58"/>
      <c r="G120" s="58"/>
      <c r="H120" s="288"/>
      <c r="I120" s="248"/>
      <c r="J120" s="292">
        <v>0</v>
      </c>
      <c r="K120" s="293" t="s">
        <v>451</v>
      </c>
      <c r="L120" s="293" t="s">
        <v>451</v>
      </c>
      <c r="M120" s="292">
        <v>0</v>
      </c>
      <c r="N120" s="293" t="s">
        <v>451</v>
      </c>
      <c r="O120" s="293" t="s">
        <v>451</v>
      </c>
      <c r="P120" s="292">
        <v>0</v>
      </c>
      <c r="Q120" s="291" t="s">
        <v>154</v>
      </c>
      <c r="R120" s="64"/>
      <c r="S120" s="64"/>
    </row>
    <row r="121" spans="1:19" ht="12.75">
      <c r="A121" s="229" t="s">
        <v>913</v>
      </c>
      <c r="B121" s="230" t="s">
        <v>666</v>
      </c>
      <c r="C121" s="153">
        <f t="shared" si="9"/>
        <v>0</v>
      </c>
      <c r="D121" s="107"/>
      <c r="E121" s="147"/>
      <c r="F121" s="58"/>
      <c r="G121" s="58"/>
      <c r="H121" s="288"/>
      <c r="I121" s="248"/>
      <c r="J121" s="292">
        <v>0</v>
      </c>
      <c r="K121" s="293" t="s">
        <v>451</v>
      </c>
      <c r="L121" s="293" t="s">
        <v>451</v>
      </c>
      <c r="M121" s="292">
        <v>0</v>
      </c>
      <c r="N121" s="293" t="s">
        <v>451</v>
      </c>
      <c r="O121" s="293" t="s">
        <v>451</v>
      </c>
      <c r="P121" s="292">
        <v>0</v>
      </c>
      <c r="Q121" s="291" t="s">
        <v>154</v>
      </c>
      <c r="R121" s="64"/>
      <c r="S121" s="64"/>
    </row>
    <row r="122" spans="1:19" ht="12.75">
      <c r="A122" s="229" t="s">
        <v>914</v>
      </c>
      <c r="B122" s="230" t="s">
        <v>667</v>
      </c>
      <c r="C122" s="153">
        <f t="shared" si="9"/>
        <v>0</v>
      </c>
      <c r="D122" s="107"/>
      <c r="E122" s="147"/>
      <c r="F122" s="58"/>
      <c r="G122" s="58"/>
      <c r="H122" s="288"/>
      <c r="I122" s="248"/>
      <c r="J122" s="292">
        <v>0</v>
      </c>
      <c r="K122" s="293" t="s">
        <v>451</v>
      </c>
      <c r="L122" s="293" t="s">
        <v>451</v>
      </c>
      <c r="M122" s="292">
        <v>0</v>
      </c>
      <c r="N122" s="293" t="s">
        <v>451</v>
      </c>
      <c r="O122" s="293" t="s">
        <v>451</v>
      </c>
      <c r="P122" s="292">
        <v>0</v>
      </c>
      <c r="Q122" s="291" t="s">
        <v>154</v>
      </c>
      <c r="R122" s="64"/>
      <c r="S122" s="64"/>
    </row>
    <row r="123" spans="1:19" ht="12.75">
      <c r="A123" s="229" t="s">
        <v>915</v>
      </c>
      <c r="B123" s="230" t="s">
        <v>668</v>
      </c>
      <c r="C123" s="153">
        <f t="shared" si="9"/>
        <v>0</v>
      </c>
      <c r="D123" s="107"/>
      <c r="E123" s="147"/>
      <c r="F123" s="58"/>
      <c r="G123" s="58"/>
      <c r="H123" s="288"/>
      <c r="I123" s="248"/>
      <c r="J123" s="292">
        <v>0</v>
      </c>
      <c r="K123" s="293" t="s">
        <v>451</v>
      </c>
      <c r="L123" s="293" t="s">
        <v>451</v>
      </c>
      <c r="M123" s="292">
        <v>0</v>
      </c>
      <c r="N123" s="293" t="s">
        <v>451</v>
      </c>
      <c r="O123" s="293" t="s">
        <v>451</v>
      </c>
      <c r="P123" s="292">
        <v>0</v>
      </c>
      <c r="Q123" s="291" t="s">
        <v>154</v>
      </c>
      <c r="R123" s="64"/>
      <c r="S123" s="64"/>
    </row>
    <row r="124" spans="1:19" ht="12.75">
      <c r="A124" s="229" t="s">
        <v>916</v>
      </c>
      <c r="B124" s="230" t="s">
        <v>669</v>
      </c>
      <c r="C124" s="153">
        <f t="shared" si="9"/>
        <v>0</v>
      </c>
      <c r="D124" s="107"/>
      <c r="E124" s="147"/>
      <c r="F124" s="58"/>
      <c r="G124" s="58"/>
      <c r="H124" s="288"/>
      <c r="I124" s="248"/>
      <c r="J124" s="292">
        <v>0</v>
      </c>
      <c r="K124" s="293" t="s">
        <v>451</v>
      </c>
      <c r="L124" s="293" t="s">
        <v>451</v>
      </c>
      <c r="M124" s="292">
        <v>0</v>
      </c>
      <c r="N124" s="293" t="s">
        <v>451</v>
      </c>
      <c r="O124" s="293" t="s">
        <v>451</v>
      </c>
      <c r="P124" s="292">
        <v>0</v>
      </c>
      <c r="Q124" s="291" t="s">
        <v>154</v>
      </c>
      <c r="R124" s="64"/>
      <c r="S124" s="64"/>
    </row>
    <row r="125" spans="1:19" ht="12.75">
      <c r="A125" s="229" t="s">
        <v>670</v>
      </c>
      <c r="B125" s="230" t="s">
        <v>671</v>
      </c>
      <c r="C125" s="153">
        <f t="shared" si="9"/>
        <v>0</v>
      </c>
      <c r="D125" s="107"/>
      <c r="E125" s="147"/>
      <c r="F125" s="58"/>
      <c r="G125" s="58"/>
      <c r="H125" s="288"/>
      <c r="I125" s="248"/>
      <c r="J125" s="292">
        <v>0</v>
      </c>
      <c r="K125" s="293" t="s">
        <v>451</v>
      </c>
      <c r="L125" s="293" t="s">
        <v>451</v>
      </c>
      <c r="M125" s="292">
        <v>0</v>
      </c>
      <c r="N125" s="293" t="s">
        <v>451</v>
      </c>
      <c r="O125" s="293" t="s">
        <v>451</v>
      </c>
      <c r="P125" s="292">
        <v>0</v>
      </c>
      <c r="Q125" s="291"/>
      <c r="R125" s="64"/>
      <c r="S125" s="64"/>
    </row>
    <row r="126" spans="1:19" ht="12.75">
      <c r="A126" s="229"/>
      <c r="B126" s="230"/>
      <c r="C126" s="131"/>
      <c r="D126" s="109"/>
      <c r="E126" s="148"/>
      <c r="F126" s="58"/>
      <c r="G126" s="58"/>
      <c r="H126" s="58"/>
      <c r="I126" s="58"/>
      <c r="J126" s="132"/>
      <c r="K126" s="64"/>
      <c r="L126" s="64"/>
      <c r="M126" s="64"/>
      <c r="N126" s="64"/>
      <c r="O126" s="64"/>
      <c r="P126" s="67"/>
      <c r="Q126" s="139"/>
      <c r="R126" s="64"/>
      <c r="S126" s="64"/>
    </row>
    <row r="127" spans="1:19" ht="13.5" thickBot="1">
      <c r="A127" s="229" t="s">
        <v>672</v>
      </c>
      <c r="B127" s="230" t="s">
        <v>673</v>
      </c>
      <c r="C127" s="63"/>
      <c r="D127" s="149"/>
      <c r="E127" s="323" t="s">
        <v>486</v>
      </c>
      <c r="F127" s="323"/>
      <c r="G127" s="323"/>
      <c r="H127" s="323"/>
      <c r="I127" s="150"/>
      <c r="J127" s="24">
        <f>SUM(J72,J74,J92,J94,J96,J98,J104,J110,J113,J116:J125)</f>
        <v>0</v>
      </c>
      <c r="K127" s="24">
        <f>SUM(K72,K92,K113)</f>
        <v>0</v>
      </c>
      <c r="L127" s="24">
        <f>SUM(L72,L92,L113)</f>
        <v>0</v>
      </c>
      <c r="M127" s="24">
        <f>SUM(M72,M74,M92,M94,M96,M98,M104,M110,M113,M116:M125)</f>
        <v>0</v>
      </c>
      <c r="N127" s="24">
        <f>SUM(N72,N92,N113)</f>
        <v>0</v>
      </c>
      <c r="O127" s="24">
        <f>SUM(O72,O92,O113)</f>
        <v>0</v>
      </c>
      <c r="P127" s="24">
        <f>SUM(P72,P74,P92,P94,P96,P98,P104,P110,P113,P116:P125)</f>
        <v>0</v>
      </c>
      <c r="Q127" s="151" t="s">
        <v>451</v>
      </c>
      <c r="R127" s="64"/>
      <c r="S127" s="64"/>
    </row>
    <row r="128" spans="1:19" ht="12.75">
      <c r="A128" s="249" t="s">
        <v>342</v>
      </c>
      <c r="B128" s="42"/>
      <c r="C128" s="42"/>
      <c r="D128" s="152"/>
      <c r="E128" s="152"/>
      <c r="F128" s="152"/>
      <c r="G128" s="152"/>
      <c r="H128" s="152"/>
      <c r="I128" s="152"/>
      <c r="J128" s="152"/>
      <c r="K128" s="64"/>
      <c r="L128" s="64"/>
      <c r="M128" s="64"/>
      <c r="N128" s="64"/>
      <c r="O128" s="64"/>
      <c r="P128" s="64"/>
      <c r="Q128" s="64"/>
      <c r="R128" s="64"/>
      <c r="S128" s="64"/>
    </row>
    <row r="129" spans="1:19" ht="12.75" customHeight="1">
      <c r="A129" s="42"/>
      <c r="B129" s="42"/>
      <c r="C129" s="42"/>
      <c r="D129" s="221"/>
      <c r="E129" s="224" t="s">
        <v>737</v>
      </c>
      <c r="F129" s="225" t="s">
        <v>487</v>
      </c>
      <c r="G129" s="225"/>
      <c r="H129" s="225"/>
      <c r="I129" s="225"/>
      <c r="J129" s="221"/>
      <c r="K129" s="225"/>
      <c r="L129" s="225"/>
      <c r="M129" s="225"/>
      <c r="N129" s="225"/>
      <c r="O129" s="225"/>
      <c r="P129" s="225"/>
      <c r="Q129" s="225"/>
      <c r="R129" s="225"/>
      <c r="S129" s="225"/>
    </row>
    <row r="130" spans="1:19" ht="12.75" customHeight="1">
      <c r="A130" s="42"/>
      <c r="B130" s="42"/>
      <c r="C130" s="42"/>
      <c r="D130" s="221"/>
      <c r="E130" s="221"/>
      <c r="F130" s="221"/>
      <c r="G130" s="221"/>
      <c r="H130" s="225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</row>
    <row r="131" spans="1:19" ht="12.75" customHeight="1">
      <c r="A131" s="42"/>
      <c r="B131" s="42"/>
      <c r="C131" s="42"/>
      <c r="D131" s="221"/>
      <c r="E131" s="221" t="s">
        <v>488</v>
      </c>
      <c r="F131" s="221"/>
      <c r="G131" s="221"/>
      <c r="H131" s="225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</row>
    <row r="132" spans="1:19" ht="12.75" customHeight="1">
      <c r="A132" s="42"/>
      <c r="B132" s="42"/>
      <c r="C132" s="42"/>
      <c r="D132" s="221"/>
      <c r="E132" s="223">
        <v>1</v>
      </c>
      <c r="F132" s="223" t="s">
        <v>1305</v>
      </c>
      <c r="G132" s="223"/>
      <c r="H132" s="242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1"/>
    </row>
    <row r="133" spans="1:19" ht="12.75" customHeight="1">
      <c r="A133" s="42"/>
      <c r="B133" s="42"/>
      <c r="C133" s="42"/>
      <c r="D133" s="221"/>
      <c r="E133" s="223">
        <v>2</v>
      </c>
      <c r="F133" s="223" t="s">
        <v>489</v>
      </c>
      <c r="G133" s="223"/>
      <c r="H133" s="242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1"/>
    </row>
    <row r="134" spans="1:19" ht="12.75" customHeight="1">
      <c r="A134" s="42"/>
      <c r="B134" s="42"/>
      <c r="C134" s="42"/>
      <c r="D134" s="221"/>
      <c r="E134" s="221"/>
      <c r="F134" s="221" t="s">
        <v>490</v>
      </c>
      <c r="G134" s="221"/>
      <c r="H134" s="242" t="s">
        <v>491</v>
      </c>
      <c r="I134" s="223"/>
      <c r="J134" s="223"/>
      <c r="K134" s="221"/>
      <c r="L134" s="221"/>
      <c r="M134" s="221"/>
      <c r="N134" s="221"/>
      <c r="O134" s="221"/>
      <c r="P134" s="221"/>
      <c r="Q134" s="221"/>
      <c r="R134" s="221"/>
      <c r="S134" s="221"/>
    </row>
    <row r="135" spans="1:19" ht="12.75" customHeight="1">
      <c r="A135" s="42"/>
      <c r="B135" s="42"/>
      <c r="C135" s="42"/>
      <c r="D135" s="221"/>
      <c r="E135" s="221"/>
      <c r="F135" s="221" t="s">
        <v>492</v>
      </c>
      <c r="G135" s="221"/>
      <c r="H135" s="242" t="s">
        <v>493</v>
      </c>
      <c r="I135" s="223"/>
      <c r="J135" s="223"/>
      <c r="K135" s="221"/>
      <c r="L135" s="221"/>
      <c r="M135" s="221"/>
      <c r="N135" s="221"/>
      <c r="O135" s="221"/>
      <c r="P135" s="221"/>
      <c r="Q135" s="221"/>
      <c r="R135" s="221"/>
      <c r="S135" s="221"/>
    </row>
    <row r="136" spans="1:19" ht="12.75" customHeight="1">
      <c r="A136" s="42"/>
      <c r="B136" s="42"/>
      <c r="C136" s="42"/>
      <c r="D136" s="221"/>
      <c r="E136" s="221"/>
      <c r="F136" s="221" t="s">
        <v>494</v>
      </c>
      <c r="G136" s="221"/>
      <c r="H136" s="242" t="s">
        <v>495</v>
      </c>
      <c r="I136" s="223"/>
      <c r="J136" s="223"/>
      <c r="K136" s="221"/>
      <c r="L136" s="221"/>
      <c r="M136" s="221"/>
      <c r="N136" s="221"/>
      <c r="O136" s="221"/>
      <c r="P136" s="221"/>
      <c r="Q136" s="221"/>
      <c r="R136" s="221"/>
      <c r="S136" s="221"/>
    </row>
    <row r="137" spans="1:19" ht="12.75" customHeight="1">
      <c r="A137" s="42"/>
      <c r="B137" s="42"/>
      <c r="C137" s="42"/>
      <c r="D137" s="221"/>
      <c r="E137" s="223">
        <v>3</v>
      </c>
      <c r="F137" s="223" t="s">
        <v>496</v>
      </c>
      <c r="G137" s="223"/>
      <c r="H137" s="242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1"/>
    </row>
    <row r="138" spans="1:19" ht="12.75" customHeight="1">
      <c r="A138" s="42"/>
      <c r="B138" s="42"/>
      <c r="C138" s="42"/>
      <c r="D138" s="221"/>
      <c r="E138" s="223">
        <v>4</v>
      </c>
      <c r="F138" s="223" t="s">
        <v>762</v>
      </c>
      <c r="G138" s="223"/>
      <c r="H138" s="242"/>
      <c r="I138" s="223"/>
      <c r="J138" s="223"/>
      <c r="K138" s="221"/>
      <c r="L138" s="221"/>
      <c r="M138" s="221"/>
      <c r="N138" s="221"/>
      <c r="O138" s="221"/>
      <c r="P138" s="221"/>
      <c r="Q138" s="221"/>
      <c r="R138" s="221"/>
      <c r="S138" s="221"/>
    </row>
    <row r="139" spans="1:19" ht="12.75" customHeight="1">
      <c r="A139" s="42"/>
      <c r="B139" s="42"/>
      <c r="C139" s="42"/>
      <c r="D139" s="221"/>
      <c r="E139" s="221"/>
      <c r="F139" s="221" t="s">
        <v>490</v>
      </c>
      <c r="G139" s="221"/>
      <c r="H139" s="242" t="s">
        <v>497</v>
      </c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1"/>
    </row>
    <row r="140" spans="4:19" ht="12.75" customHeight="1">
      <c r="D140" s="221"/>
      <c r="E140" s="221"/>
      <c r="F140" s="221" t="s">
        <v>492</v>
      </c>
      <c r="G140" s="221"/>
      <c r="H140" s="242" t="s">
        <v>498</v>
      </c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</row>
  </sheetData>
  <sheetProtection password="F80C" sheet="1" objects="1" scenarios="1"/>
  <mergeCells count="5">
    <mergeCell ref="J8:O8"/>
    <mergeCell ref="E127:H127"/>
    <mergeCell ref="R15:S15"/>
    <mergeCell ref="L14:M14"/>
    <mergeCell ref="L15:M15"/>
  </mergeCells>
  <dataValidations count="3">
    <dataValidation type="whole" allowBlank="1" showInputMessage="1" showErrorMessage="1" error="Please enter integer" sqref="J25:P27 J74 M74 J29:P38 J44:P46 J48:P57 J67:P67 P74 J77:P79 J81:P90 P94 P96 P98 P101:P102 M94 M96 M98 J94 J96 J98 J101:J102 M101:M102 P107:P108 J113:P113 M107:M108 J107:J108 P116:P125 J116:J125 M116:M125 J65:P65">
      <formula1>-999999999999999</formula1>
      <formula2>999999999999999</formula2>
    </dataValidation>
    <dataValidation allowBlank="1" showInputMessage="1" showErrorMessage="1" error="Please enter integer" sqref="Q25:Q127"/>
    <dataValidation allowBlank="1" prompt="DD MON YYYY  ...................... e.g. 01 Jan 2003 ......................&#10;" error="Invalid Date" sqref="L10 N10"/>
  </dataValidations>
  <printOptions horizontalCentered="1"/>
  <pageMargins left="0.38" right="0.38" top="0.55" bottom="0.51" header="0.31" footer="0.36"/>
  <pageSetup fitToHeight="0" fitToWidth="1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49"/>
  <sheetViews>
    <sheetView showGridLines="0" zoomScale="75" zoomScaleNormal="75" zoomScalePageLayoutView="0" workbookViewId="0" topLeftCell="A1">
      <pane ySplit="5" topLeftCell="A6" activePane="bottomLeft" state="frozen"/>
      <selection pane="topLeft" activeCell="E83" sqref="E83:M83"/>
      <selection pane="bottomLeft" activeCell="D6" sqref="D6"/>
    </sheetView>
  </sheetViews>
  <sheetFormatPr defaultColWidth="8.8515625" defaultRowHeight="12.75"/>
  <cols>
    <col min="1" max="3" width="5.7109375" style="184" hidden="1" customWidth="1"/>
    <col min="4" max="5" width="8.8515625" style="184" customWidth="1"/>
    <col min="6" max="6" width="14.8515625" style="184" customWidth="1"/>
    <col min="7" max="7" width="22.00390625" style="184" customWidth="1"/>
    <col min="8" max="8" width="4.28125" style="184" customWidth="1"/>
    <col min="9" max="9" width="15.28125" style="184" customWidth="1"/>
    <col min="10" max="10" width="12.7109375" style="184" customWidth="1"/>
    <col min="11" max="11" width="10.7109375" style="184" customWidth="1"/>
    <col min="12" max="13" width="8.8515625" style="184" customWidth="1"/>
    <col min="14" max="14" width="18.7109375" style="184" customWidth="1"/>
    <col min="15" max="15" width="4.28125" style="184" customWidth="1"/>
    <col min="16" max="16" width="15.28125" style="184" customWidth="1"/>
    <col min="17" max="16384" width="8.8515625" style="184" customWidth="1"/>
  </cols>
  <sheetData>
    <row r="1" spans="1:17" s="44" customFormat="1" ht="21.75" customHeight="1" hidden="1">
      <c r="A1" s="41" t="s">
        <v>698</v>
      </c>
      <c r="B1" s="26">
        <f>IF(J11="","",YEAR(J11))</f>
      </c>
      <c r="C1" s="26"/>
      <c r="O1" s="40" t="s">
        <v>735</v>
      </c>
      <c r="P1" s="181">
        <v>1</v>
      </c>
      <c r="Q1" s="220" t="s">
        <v>736</v>
      </c>
    </row>
    <row r="2" spans="1:16" s="44" customFormat="1" ht="21.75" customHeight="1" hidden="1">
      <c r="A2" s="41" t="s">
        <v>699</v>
      </c>
      <c r="B2" s="26" t="s">
        <v>706</v>
      </c>
      <c r="C2" s="26"/>
      <c r="P2" s="70" t="s">
        <v>680</v>
      </c>
    </row>
    <row r="3" spans="1:16" s="44" customFormat="1" ht="21.75" customHeight="1" hidden="1">
      <c r="A3" s="41" t="s">
        <v>700</v>
      </c>
      <c r="B3" s="23">
        <f>J9</f>
      </c>
      <c r="C3" s="26"/>
      <c r="P3" s="70"/>
    </row>
    <row r="4" spans="1:3" s="44" customFormat="1" ht="12.75">
      <c r="A4" s="41" t="s">
        <v>701</v>
      </c>
      <c r="B4" s="26" t="s">
        <v>707</v>
      </c>
      <c r="C4" s="26"/>
    </row>
    <row r="5" spans="1:15" ht="25.5" customHeight="1">
      <c r="A5" s="41" t="s">
        <v>708</v>
      </c>
      <c r="B5" s="34"/>
      <c r="C5" s="26"/>
      <c r="D5" s="90"/>
      <c r="E5" s="90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3" s="44" customFormat="1" ht="15">
      <c r="A6" s="206" t="s">
        <v>711</v>
      </c>
      <c r="B6" s="207"/>
      <c r="C6" s="208"/>
    </row>
    <row r="7" spans="1:16" s="183" customFormat="1" ht="15">
      <c r="A7" s="206" t="s">
        <v>712</v>
      </c>
      <c r="B7" s="207">
        <f>J11</f>
      </c>
      <c r="C7" s="208"/>
      <c r="D7" s="50" t="s">
        <v>367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s="183" customFormat="1" ht="15">
      <c r="A8" s="206" t="s">
        <v>713</v>
      </c>
      <c r="B8" s="219" t="str">
        <f>G10</f>
        <v>   </v>
      </c>
      <c r="C8" s="208"/>
      <c r="D8" s="50" t="s">
        <v>596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s="183" customFormat="1" ht="18" customHeight="1" hidden="1">
      <c r="A9" s="206" t="s">
        <v>714</v>
      </c>
      <c r="B9" s="208" t="s">
        <v>715</v>
      </c>
      <c r="C9" s="208"/>
      <c r="D9" s="44"/>
      <c r="E9" s="44"/>
      <c r="F9" s="44"/>
      <c r="G9" s="44"/>
      <c r="H9" s="44"/>
      <c r="I9" s="45" t="s">
        <v>681</v>
      </c>
      <c r="J9" s="327">
        <f>COVER!$F$7&amp;""</f>
      </c>
      <c r="K9" s="327"/>
      <c r="L9" s="44"/>
      <c r="M9" s="44"/>
      <c r="N9" s="44"/>
      <c r="O9" s="44"/>
      <c r="P9" s="44"/>
    </row>
    <row r="10" spans="4:16" s="183" customFormat="1" ht="14.25">
      <c r="D10" s="270" t="s">
        <v>368</v>
      </c>
      <c r="G10" s="320" t="str">
        <f>COVER!$F$9&amp;""</f>
        <v>   </v>
      </c>
      <c r="H10" s="320"/>
      <c r="I10" s="320"/>
      <c r="J10" s="320"/>
      <c r="K10" s="320"/>
      <c r="L10" s="320"/>
      <c r="M10" s="320"/>
      <c r="N10" s="320"/>
      <c r="O10" s="320"/>
      <c r="P10" s="265"/>
    </row>
    <row r="11" spans="4:16" s="183" customFormat="1" ht="14.25">
      <c r="D11" s="44"/>
      <c r="E11" s="44"/>
      <c r="F11" s="44"/>
      <c r="G11" s="44"/>
      <c r="H11" s="44"/>
      <c r="I11" s="264" t="s">
        <v>716</v>
      </c>
      <c r="J11" s="328">
        <f>IF(COVER!$F$13="","",COVER!$F$13)</f>
      </c>
      <c r="K11" s="328"/>
      <c r="L11" s="44"/>
      <c r="M11" s="44"/>
      <c r="N11" s="44"/>
      <c r="O11" s="44"/>
      <c r="P11" s="44"/>
    </row>
    <row r="12" spans="4:16" s="183" customFormat="1" ht="14.25">
      <c r="D12" s="266"/>
      <c r="E12" s="267"/>
      <c r="F12" s="267"/>
      <c r="G12" s="44"/>
      <c r="H12" s="44"/>
      <c r="I12" s="44"/>
      <c r="J12" s="44"/>
      <c r="K12" s="267"/>
      <c r="L12" s="267"/>
      <c r="M12" s="267"/>
      <c r="N12" s="267"/>
      <c r="O12" s="267"/>
      <c r="P12" s="267"/>
    </row>
    <row r="13" spans="4:16" s="183" customFormat="1" ht="14.25">
      <c r="D13" s="261"/>
      <c r="E13" s="261"/>
      <c r="F13" s="261"/>
      <c r="G13" s="44"/>
      <c r="H13" s="44"/>
      <c r="I13" s="44"/>
      <c r="J13" s="44"/>
      <c r="K13" s="44"/>
      <c r="L13" s="44"/>
      <c r="M13" s="261"/>
      <c r="N13" s="261"/>
      <c r="O13" s="261"/>
      <c r="P13" s="261"/>
    </row>
    <row r="14" spans="4:16" s="183" customFormat="1" ht="15">
      <c r="D14" s="209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</row>
    <row r="15" spans="4:16" s="183" customFormat="1" ht="15">
      <c r="D15" s="209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</row>
    <row r="16" spans="4:16" s="183" customFormat="1" ht="15">
      <c r="D16" s="209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</row>
    <row r="17" spans="4:16" s="183" customFormat="1" ht="15">
      <c r="D17" s="209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</row>
    <row r="18" spans="1:16" s="183" customFormat="1" ht="15.75" customHeight="1">
      <c r="A18" s="40" t="s">
        <v>735</v>
      </c>
      <c r="B18" s="14"/>
      <c r="D18" s="209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</row>
    <row r="19" spans="1:16" s="183" customFormat="1" ht="15.75" customHeight="1" hidden="1">
      <c r="A19" s="229"/>
      <c r="B19" s="230"/>
      <c r="C19" s="192"/>
      <c r="D19" s="209"/>
      <c r="E19" s="210"/>
      <c r="F19" s="210"/>
      <c r="G19" s="210"/>
      <c r="H19" s="210"/>
      <c r="I19" s="210"/>
      <c r="J19" s="210"/>
      <c r="K19" s="196"/>
      <c r="L19" s="197"/>
      <c r="M19" s="197"/>
      <c r="N19" s="197"/>
      <c r="O19" s="194"/>
      <c r="P19" s="198" t="s">
        <v>682</v>
      </c>
    </row>
    <row r="20" spans="1:16" s="183" customFormat="1" ht="15.75" customHeight="1" hidden="1">
      <c r="A20" s="236"/>
      <c r="B20" s="236"/>
      <c r="C20" s="192"/>
      <c r="D20" s="209"/>
      <c r="E20" s="210"/>
      <c r="F20" s="210"/>
      <c r="G20" s="210"/>
      <c r="H20" s="210"/>
      <c r="I20" s="210"/>
      <c r="J20" s="210"/>
      <c r="K20" s="199"/>
      <c r="L20" s="197"/>
      <c r="M20" s="197"/>
      <c r="N20" s="197"/>
      <c r="O20" s="197"/>
      <c r="P20" s="198"/>
    </row>
    <row r="21" spans="1:16" s="183" customFormat="1" ht="15.75" customHeight="1" hidden="1">
      <c r="A21" s="229">
        <v>1000</v>
      </c>
      <c r="B21" s="230" t="s">
        <v>1030</v>
      </c>
      <c r="C21" s="192"/>
      <c r="D21" s="209"/>
      <c r="E21" s="210"/>
      <c r="F21" s="210"/>
      <c r="G21" s="210"/>
      <c r="H21" s="210"/>
      <c r="I21" s="210"/>
      <c r="J21" s="210"/>
      <c r="K21" s="200" t="s">
        <v>1129</v>
      </c>
      <c r="L21" s="197"/>
      <c r="M21" s="197"/>
      <c r="N21" s="197"/>
      <c r="O21" s="197"/>
      <c r="P21" s="241">
        <f>I32</f>
        <v>0</v>
      </c>
    </row>
    <row r="22" spans="1:16" s="183" customFormat="1" ht="15.75" customHeight="1" hidden="1">
      <c r="A22" s="236"/>
      <c r="B22" s="236"/>
      <c r="C22" s="182"/>
      <c r="D22" s="209"/>
      <c r="E22" s="210"/>
      <c r="F22" s="210"/>
      <c r="G22" s="210"/>
      <c r="H22" s="210"/>
      <c r="I22" s="210"/>
      <c r="J22" s="210"/>
      <c r="K22" s="196"/>
      <c r="L22" s="197"/>
      <c r="M22" s="197"/>
      <c r="N22" s="197"/>
      <c r="O22" s="197"/>
      <c r="P22" s="198"/>
    </row>
    <row r="23" spans="1:16" s="183" customFormat="1" ht="15.75" customHeight="1" hidden="1">
      <c r="A23" s="229"/>
      <c r="B23" s="230"/>
      <c r="C23" s="192"/>
      <c r="D23" s="209"/>
      <c r="E23" s="210"/>
      <c r="F23" s="210"/>
      <c r="G23" s="210"/>
      <c r="H23" s="210"/>
      <c r="I23" s="210"/>
      <c r="J23" s="210"/>
      <c r="K23" s="196"/>
      <c r="L23" s="197"/>
      <c r="M23" s="197"/>
      <c r="N23" s="197"/>
      <c r="O23" s="197"/>
      <c r="P23" s="198"/>
    </row>
    <row r="24" spans="1:16" s="183" customFormat="1" ht="15.75" customHeight="1" hidden="1">
      <c r="A24" s="229">
        <v>1100</v>
      </c>
      <c r="B24" s="230" t="s">
        <v>627</v>
      </c>
      <c r="C24" s="192"/>
      <c r="D24" s="209"/>
      <c r="E24" s="210"/>
      <c r="F24" s="210"/>
      <c r="G24" s="210"/>
      <c r="H24" s="210"/>
      <c r="I24" s="210"/>
      <c r="J24" s="210"/>
      <c r="K24" s="200" t="s">
        <v>81</v>
      </c>
      <c r="L24" s="197"/>
      <c r="M24" s="197"/>
      <c r="N24" s="197"/>
      <c r="O24" s="197"/>
      <c r="P24" s="241">
        <f>I35</f>
        <v>0</v>
      </c>
    </row>
    <row r="25" spans="1:16" s="183" customFormat="1" ht="15.75" customHeight="1" hidden="1">
      <c r="A25" s="229"/>
      <c r="B25" s="230"/>
      <c r="C25" s="182"/>
      <c r="D25" s="209"/>
      <c r="E25" s="210"/>
      <c r="F25" s="210"/>
      <c r="G25" s="210"/>
      <c r="H25" s="210"/>
      <c r="I25" s="210"/>
      <c r="J25" s="210"/>
      <c r="K25" s="196"/>
      <c r="L25" s="197"/>
      <c r="M25" s="197"/>
      <c r="N25" s="197"/>
      <c r="O25" s="197"/>
      <c r="P25" s="201" t="s">
        <v>709</v>
      </c>
    </row>
    <row r="26" spans="1:16" s="183" customFormat="1" ht="15.75" customHeight="1" hidden="1">
      <c r="A26" s="229" t="s">
        <v>917</v>
      </c>
      <c r="B26" s="230" t="s">
        <v>617</v>
      </c>
      <c r="C26" s="192"/>
      <c r="D26" s="209"/>
      <c r="E26" s="210"/>
      <c r="F26" s="210"/>
      <c r="G26" s="210"/>
      <c r="H26" s="210"/>
      <c r="I26" s="210"/>
      <c r="J26" s="210"/>
      <c r="K26" s="196"/>
      <c r="L26" s="197"/>
      <c r="M26" s="197"/>
      <c r="N26" s="197"/>
      <c r="O26" s="197"/>
      <c r="P26" s="241">
        <f>I37</f>
        <v>0</v>
      </c>
    </row>
    <row r="27" spans="1:16" s="183" customFormat="1" ht="15.75" customHeight="1" hidden="1" thickBot="1">
      <c r="A27" s="237"/>
      <c r="B27" s="237"/>
      <c r="D27" s="209"/>
      <c r="E27" s="210"/>
      <c r="F27" s="210"/>
      <c r="G27" s="210"/>
      <c r="H27" s="210"/>
      <c r="I27" s="210"/>
      <c r="J27" s="210"/>
      <c r="K27" s="202"/>
      <c r="L27" s="203"/>
      <c r="M27" s="203"/>
      <c r="N27" s="203"/>
      <c r="O27" s="203"/>
      <c r="P27" s="204" t="s">
        <v>788</v>
      </c>
    </row>
    <row r="28" spans="1:16" s="183" customFormat="1" ht="15.75" customHeight="1" thickBot="1">
      <c r="A28" s="237"/>
      <c r="B28" s="237"/>
      <c r="D28" s="185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</row>
    <row r="29" spans="1:16" ht="14.25">
      <c r="A29" s="236"/>
      <c r="B29" s="236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</row>
    <row r="30" spans="1:16" ht="14.25">
      <c r="A30" s="236"/>
      <c r="B30" s="236"/>
      <c r="D30" s="183"/>
      <c r="E30" s="183"/>
      <c r="F30" s="183"/>
      <c r="G30" s="183"/>
      <c r="H30" s="183"/>
      <c r="I30" s="188" t="s">
        <v>682</v>
      </c>
      <c r="J30" s="183"/>
      <c r="K30" s="183"/>
      <c r="L30" s="183"/>
      <c r="M30" s="183"/>
      <c r="N30" s="183"/>
      <c r="P30" s="188" t="s">
        <v>682</v>
      </c>
    </row>
    <row r="31" spans="1:16" ht="14.25">
      <c r="A31" s="238"/>
      <c r="B31" s="236"/>
      <c r="D31" s="189" t="s">
        <v>763</v>
      </c>
      <c r="E31" s="183"/>
      <c r="F31" s="183"/>
      <c r="G31" s="183"/>
      <c r="H31" s="183"/>
      <c r="I31" s="188"/>
      <c r="L31" s="183"/>
      <c r="M31" s="183"/>
      <c r="N31" s="183"/>
      <c r="O31" s="183"/>
      <c r="P31" s="188"/>
    </row>
    <row r="32" spans="1:16" s="44" customFormat="1" ht="14.25">
      <c r="A32" s="229">
        <v>2000</v>
      </c>
      <c r="B32" s="230" t="s">
        <v>678</v>
      </c>
      <c r="C32" s="192"/>
      <c r="D32" s="193" t="s">
        <v>602</v>
      </c>
      <c r="E32" s="183"/>
      <c r="F32" s="183"/>
      <c r="G32" s="183"/>
      <c r="H32" s="183" t="s">
        <v>598</v>
      </c>
      <c r="I32" s="35">
        <v>0</v>
      </c>
      <c r="J32" s="183"/>
      <c r="K32" s="193" t="s">
        <v>604</v>
      </c>
      <c r="L32" s="183"/>
      <c r="M32" s="183"/>
      <c r="N32" s="183"/>
      <c r="O32" s="183" t="s">
        <v>598</v>
      </c>
      <c r="P32" s="35">
        <v>0</v>
      </c>
    </row>
    <row r="33" spans="1:16" ht="14.25">
      <c r="A33" s="229"/>
      <c r="B33" s="230"/>
      <c r="C33" s="182"/>
      <c r="D33" s="189"/>
      <c r="E33" s="183"/>
      <c r="F33" s="183"/>
      <c r="G33" s="183"/>
      <c r="H33" s="183"/>
      <c r="I33" s="188"/>
      <c r="J33" s="183"/>
      <c r="K33" s="183"/>
      <c r="L33" s="183"/>
      <c r="M33" s="183"/>
      <c r="N33" s="183"/>
      <c r="O33" s="183"/>
      <c r="P33" s="188"/>
    </row>
    <row r="34" spans="1:16" ht="14.25">
      <c r="A34" s="229"/>
      <c r="B34" s="230"/>
      <c r="C34" s="192"/>
      <c r="D34" s="183"/>
      <c r="E34" s="183"/>
      <c r="F34" s="183"/>
      <c r="G34" s="183"/>
      <c r="H34" s="183"/>
      <c r="I34" s="188"/>
      <c r="J34" s="183"/>
      <c r="K34" s="183"/>
      <c r="L34" s="183"/>
      <c r="M34" s="183"/>
      <c r="N34" s="183"/>
      <c r="O34" s="183"/>
      <c r="P34" s="188"/>
    </row>
    <row r="35" spans="1:16" s="44" customFormat="1" ht="14.25">
      <c r="A35" s="229">
        <v>2100</v>
      </c>
      <c r="B35" s="230" t="s">
        <v>679</v>
      </c>
      <c r="C35" s="192"/>
      <c r="D35" s="189" t="s">
        <v>601</v>
      </c>
      <c r="E35" s="183"/>
      <c r="F35" s="183"/>
      <c r="G35" s="183"/>
      <c r="H35" s="183" t="s">
        <v>598</v>
      </c>
      <c r="I35" s="35">
        <v>0</v>
      </c>
      <c r="J35" s="183"/>
      <c r="K35" s="189" t="s">
        <v>764</v>
      </c>
      <c r="L35" s="183"/>
      <c r="M35" s="183"/>
      <c r="N35" s="183"/>
      <c r="O35" s="183" t="s">
        <v>598</v>
      </c>
      <c r="P35" s="35">
        <v>0</v>
      </c>
    </row>
    <row r="36" spans="1:16" ht="14.25">
      <c r="A36" s="229"/>
      <c r="B36" s="230"/>
      <c r="C36" s="182"/>
      <c r="D36" s="183"/>
      <c r="E36" s="183"/>
      <c r="F36" s="183"/>
      <c r="G36" s="183"/>
      <c r="H36" s="183" t="s">
        <v>703</v>
      </c>
      <c r="I36" s="205" t="s">
        <v>710</v>
      </c>
      <c r="J36" s="183" t="s">
        <v>703</v>
      </c>
      <c r="K36" s="183"/>
      <c r="L36" s="183"/>
      <c r="M36" s="183"/>
      <c r="N36" s="183"/>
      <c r="O36" s="183" t="s">
        <v>703</v>
      </c>
      <c r="P36" s="205" t="s">
        <v>710</v>
      </c>
    </row>
    <row r="37" spans="1:16" s="44" customFormat="1" ht="14.25">
      <c r="A37" s="229" t="s">
        <v>507</v>
      </c>
      <c r="B37" s="230" t="s">
        <v>508</v>
      </c>
      <c r="C37" s="192"/>
      <c r="D37" s="183"/>
      <c r="E37" s="183"/>
      <c r="F37" s="183"/>
      <c r="G37" s="183"/>
      <c r="H37" s="183"/>
      <c r="I37" s="2">
        <f>SUM(I32,I35)</f>
        <v>0</v>
      </c>
      <c r="J37" s="183"/>
      <c r="K37" s="183"/>
      <c r="L37" s="183"/>
      <c r="M37" s="183"/>
      <c r="N37" s="183"/>
      <c r="O37" s="183"/>
      <c r="P37" s="2">
        <f>SUM(P32,P35)</f>
        <v>0</v>
      </c>
    </row>
    <row r="38" spans="1:16" ht="14.25">
      <c r="A38" s="47"/>
      <c r="B38" s="48"/>
      <c r="C38" s="182"/>
      <c r="D38" s="187"/>
      <c r="E38" s="187"/>
      <c r="F38" s="187"/>
      <c r="G38" s="187"/>
      <c r="H38" s="187" t="s">
        <v>703</v>
      </c>
      <c r="I38" s="205" t="s">
        <v>705</v>
      </c>
      <c r="J38" s="187" t="s">
        <v>703</v>
      </c>
      <c r="K38" s="187"/>
      <c r="L38" s="187"/>
      <c r="M38" s="187"/>
      <c r="N38" s="187"/>
      <c r="O38" s="187" t="s">
        <v>703</v>
      </c>
      <c r="P38" s="205" t="s">
        <v>705</v>
      </c>
    </row>
    <row r="39" spans="1:16" ht="15" customHeight="1" thickBot="1">
      <c r="A39" s="190"/>
      <c r="B39" s="191"/>
      <c r="C39" s="194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</row>
    <row r="40" ht="15" customHeight="1">
      <c r="A40" s="220" t="s">
        <v>736</v>
      </c>
    </row>
    <row r="41" ht="15" customHeight="1"/>
    <row r="42" s="44" customFormat="1" ht="15" customHeight="1"/>
    <row r="43" ht="15" customHeight="1"/>
    <row r="44" ht="15" customHeight="1"/>
    <row r="45" s="44" customFormat="1" ht="15" customHeight="1"/>
    <row r="46" ht="15" customHeight="1"/>
    <row r="47" s="44" customFormat="1" ht="15" customHeight="1"/>
    <row r="48" spans="1:3" ht="15" customHeight="1">
      <c r="A48" s="44"/>
      <c r="B48" s="44"/>
      <c r="C48" s="44"/>
    </row>
    <row r="49" ht="12.75" customHeight="1">
      <c r="D49" s="221" t="s">
        <v>876</v>
      </c>
    </row>
  </sheetData>
  <sheetProtection password="F80C" sheet="1" objects="1" scenarios="1"/>
  <mergeCells count="3">
    <mergeCell ref="J9:K9"/>
    <mergeCell ref="J11:K11"/>
    <mergeCell ref="G10:O10"/>
  </mergeCells>
  <dataValidations count="2">
    <dataValidation type="whole" allowBlank="1" showInputMessage="1" showErrorMessage="1" error="Please enter integer" sqref="I32 I35 P32 P35">
      <formula1>-999999999999999</formula1>
      <formula2>999999999999999</formula2>
    </dataValidation>
    <dataValidation allowBlank="1" prompt="DD MON YYYY  ...................... e.g. 01 Jan 2003 ......................&#10;" error="Invalid Date" sqref="J11"/>
  </dataValidations>
  <printOptions horizontalCentered="1"/>
  <pageMargins left="0.44" right="0.49" top="1" bottom="1" header="0.5" footer="0.5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COMMISSIONER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HKL123 - v.2000</dc:title>
  <dc:subject/>
  <dc:creator>OCI</dc:creator>
  <cp:keywords/>
  <dc:description/>
  <cp:lastModifiedBy>Karen Leung</cp:lastModifiedBy>
  <cp:lastPrinted>2003-05-19T10:14:34Z</cp:lastPrinted>
  <dcterms:created xsi:type="dcterms:W3CDTF">2002-07-30T06:56:32Z</dcterms:created>
  <dcterms:modified xsi:type="dcterms:W3CDTF">2017-06-15T12:20:48Z</dcterms:modified>
  <cp:category/>
  <cp:version/>
  <cp:contentType/>
  <cp:contentStatus/>
</cp:coreProperties>
</file>